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5940" windowHeight="3855" tabRatio="853" activeTab="3"/>
  </bookViews>
  <sheets>
    <sheet name="Συντελεστής Θερμοπερατότητας" sheetId="1" r:id="rId1"/>
    <sheet name="Μέσος Συντελεστής Θερμοπερατότη" sheetId="2" r:id="rId2"/>
    <sheet name="Ωφέλιμη Θερμοχωρητικότητα" sheetId="3" r:id="rId3"/>
    <sheet name="Δεδόμένα" sheetId="4" r:id="rId4"/>
  </sheets>
  <definedNames>
    <definedName name="Fw">'Δεδόμένα'!#REF!</definedName>
    <definedName name="Fwper">'Δεδόμένα'!#REF!</definedName>
    <definedName name="Perim.">'Δεδόμένα'!#REF!</definedName>
    <definedName name="Perimetriki">'Δεδόμένα'!#REF!</definedName>
    <definedName name="Rsi">'Δεδόμένα'!$D$9:$D$11</definedName>
    <definedName name="Ru">'Δεδόμένα'!$L$7:$L$13</definedName>
    <definedName name="Κάθετη">#REF!</definedName>
    <definedName name="λ">'Δεδόμένα'!#REF!</definedName>
    <definedName name="Οριζόντια">#REF!</definedName>
    <definedName name="Ροή">'Δεδόμένα'!$B$9:$B$11</definedName>
  </definedNames>
  <calcPr fullCalcOnLoad="1"/>
</workbook>
</file>

<file path=xl/comments1.xml><?xml version="1.0" encoding="utf-8"?>
<comments xmlns="http://schemas.openxmlformats.org/spreadsheetml/2006/main">
  <authors>
    <author>Pouloupatis Panayiotis</author>
  </authors>
  <commentList>
    <comment ref="D24" authorId="0">
      <text>
        <r>
          <rPr>
            <b/>
            <sz val="10"/>
            <rFont val="Tahoma"/>
            <family val="0"/>
          </rPr>
          <t>Βλέπε Κεφάλαιο 6 του Οδηγού Θερμομόνωσης Κτιρίων και το φυλλό ΄΄Δεδομένα΄΄
(Πίνακας 6.1)</t>
        </r>
      </text>
    </comment>
    <comment ref="D25" authorId="0">
      <text>
        <r>
          <rPr>
            <b/>
            <sz val="10"/>
            <rFont val="Tahoma"/>
            <family val="0"/>
          </rPr>
          <t>Βλέπε Κεφάλαιο 6 του Οδηγού Θερμομόνωσης Κτιρίων και το φυλλό ΄΄Δεδομένα΄΄
(Πίνακας 6.1)</t>
        </r>
      </text>
    </comment>
    <comment ref="D23" authorId="0">
      <text>
        <r>
          <rPr>
            <b/>
            <sz val="10"/>
            <rFont val="Tahoma"/>
            <family val="0"/>
          </rPr>
          <t>Βλέπε Κεφάλαιο 6 του Οδηγού Θερμομόνωσης Κτιρίων και το φυλλό ΄΄Δεδομένα΄΄
(Πίνακας 6.1)</t>
        </r>
      </text>
    </comment>
    <comment ref="G7" authorId="0">
      <text>
        <r>
          <rPr>
            <b/>
            <sz val="10"/>
            <rFont val="Tahoma"/>
            <family val="0"/>
          </rPr>
          <t>Βλέπε Παράρτημα Α του Οδηγού Θερμομόνωσης Κτιρίων
(Πίνακας 1)</t>
        </r>
      </text>
    </comment>
    <comment ref="H7" authorId="0">
      <text>
        <r>
          <rPr>
            <b/>
            <sz val="10"/>
            <rFont val="Tahoma"/>
            <family val="0"/>
          </rPr>
          <t>Βλέπε Κεφάλαιο 6 του Οδηγού Θερμομόνωσης Κτιρίων και το  φύλλο ΄΄Δεδομένα΄΄
(Πίνακες 6.2.1, 6.2.2 και 6.3)</t>
        </r>
      </text>
    </comment>
  </commentList>
</comments>
</file>

<file path=xl/sharedStrings.xml><?xml version="1.0" encoding="utf-8"?>
<sst xmlns="http://schemas.openxmlformats.org/spreadsheetml/2006/main" count="239" uniqueCount="207">
  <si>
    <t>Ονομασία Υλικού</t>
  </si>
  <si>
    <t>Τυπική Σχεδιαστική
Λεπτομέρια</t>
  </si>
  <si>
    <t>Ροή Θρμότητας</t>
  </si>
  <si>
    <t>Οριζόντια</t>
  </si>
  <si>
    <t>Προς τα κάτω</t>
  </si>
  <si>
    <t>Προς τα πάνω</t>
  </si>
  <si>
    <t>Α/Α</t>
  </si>
  <si>
    <t>Κατεύθυνση της ροής θερμότητας</t>
  </si>
  <si>
    <t>οριζόντια</t>
  </si>
  <si>
    <t>πάνω</t>
  </si>
  <si>
    <t>κάτω</t>
  </si>
  <si>
    <t>Πάχος στρώματος
αέρα σε mm</t>
  </si>
  <si>
    <r>
      <t xml:space="preserve">Θερμική
Αντίσταση
Υλικού
</t>
    </r>
    <r>
      <rPr>
        <b/>
        <sz val="11"/>
        <rFont val="Arial"/>
        <family val="2"/>
      </rPr>
      <t>R</t>
    </r>
    <r>
      <rPr>
        <sz val="11"/>
        <rFont val="Arial"/>
        <family val="2"/>
      </rPr>
      <t xml:space="preserve">
</t>
    </r>
    <r>
      <rPr>
        <sz val="10"/>
        <rFont val="Arial"/>
        <family val="2"/>
      </rP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K/W)</t>
    </r>
  </si>
  <si>
    <r>
      <t xml:space="preserve">Θερμική
Αγωγιμότητα
Υλικού
</t>
    </r>
    <r>
      <rPr>
        <b/>
        <sz val="11"/>
        <rFont val="Arial"/>
        <family val="2"/>
      </rPr>
      <t>λ</t>
    </r>
    <r>
      <rPr>
        <sz val="11"/>
        <rFont val="Arial"/>
        <family val="2"/>
      </rPr>
      <t xml:space="preserve">
</t>
    </r>
    <r>
      <rPr>
        <sz val="10"/>
        <rFont val="Arial"/>
        <family val="2"/>
      </rPr>
      <t>(W/m</t>
    </r>
    <r>
      <rPr>
        <sz val="10"/>
        <rFont val="Arial"/>
        <family val="2"/>
      </rPr>
      <t>K)</t>
    </r>
  </si>
  <si>
    <t>Χαρακτηριστικά οροφής</t>
  </si>
  <si>
    <r>
      <t xml:space="preserve">Rsi </t>
    </r>
    <r>
      <rPr>
        <sz val="10"/>
        <rFont val="Arial"/>
        <family val="2"/>
      </rP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K/W)</t>
    </r>
  </si>
  <si>
    <r>
      <t xml:space="preserve">Rse </t>
    </r>
    <r>
      <rPr>
        <sz val="10"/>
        <rFont val="Arial"/>
        <family val="2"/>
      </rP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K/W)</t>
    </r>
  </si>
  <si>
    <r>
      <t>Συντελεστής Θερμοπερατότητας
U (W/m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K)</t>
    </r>
  </si>
  <si>
    <r>
      <t xml:space="preserve">Πάχος
Υλικού
</t>
    </r>
    <r>
      <rPr>
        <b/>
        <sz val="11"/>
        <rFont val="Arial"/>
        <family val="2"/>
      </rPr>
      <t>d</t>
    </r>
    <r>
      <rPr>
        <sz val="11"/>
        <rFont val="Arial"/>
        <family val="2"/>
      </rPr>
      <t xml:space="preserve">
</t>
    </r>
    <r>
      <rPr>
        <sz val="10"/>
        <rFont val="Arial"/>
        <family val="2"/>
      </rPr>
      <t>(m)</t>
    </r>
  </si>
  <si>
    <t>ΕΝΤΥΠΟ ΠΑΡΟΥΣΙΑΣΗΣ ΥΠΟΛΟΓΙΣΜΟΥ ΣΥΝΤΕΛΕΣΤΗ ΘΕΡΜΟΠΕΡΑΤΟΤΗΤΑΣ
ΑΔΙΑΦΑΝΟΥΣ ΣΤΟΙΧΕΙΟΥ</t>
  </si>
  <si>
    <t>Περιγραφή κατασκευής</t>
  </si>
  <si>
    <t>Σημειώσεις</t>
  </si>
  <si>
    <t>Στέγη με κεραμίδια τοποθετημένα απ' ευθείας σε μορίνες χωρίς πίλιμα ή πλακαζ</t>
  </si>
  <si>
    <t>Στέγη με κεραμίδια τοποθετημένα με πίλιμα ή πλακαζ</t>
  </si>
  <si>
    <t>Στέγη με κεραμίδια τοποθετημένα με πίλιμα και πλακαζ</t>
  </si>
  <si>
    <t>50-100</t>
  </si>
  <si>
    <t>Rsi
(m2K/W)</t>
  </si>
  <si>
    <t>Rse
(m2K/W)</t>
  </si>
  <si>
    <r>
      <t>R</t>
    </r>
    <r>
      <rPr>
        <b/>
        <vertAlign val="subscript"/>
        <sz val="11"/>
        <rFont val="Arial"/>
        <family val="0"/>
      </rPr>
      <t>u</t>
    </r>
  </si>
  <si>
    <t>Πίνακας 6.1
Τιμές αναφοράς επιφανειακών αντιστάσεων αδιαφανών δομικών στοιχείων (για συνήθεις μη ανακλαστικές επιφάνειες, με συντελεστή εκπομπής θερμικής ακτινοβολίας ε&gt;0.8)</t>
  </si>
  <si>
    <t>Πίνακας 6.2.1
Τιμές αναφοράς θερμικής αντίστασης στρώματος αέρα που βρίσκεται εγκλωβισμένος ενδιάμεσα σε αδιαφανή διμικά στοιχεία που έχουν επίπεδές μη ανακλαστικές επιφάνειες (μη αεριζόμενα στρώματα αέρα Ra) ε≥0.8</t>
  </si>
  <si>
    <t>Πίνακας 6.2.2
Τιμές αναφοράς θερμικής αντίστασης στρώματος αέρα που βρίσκεται εγκλωβισμένος ενδιάμεσα σε αδιαφανή διμικά στοιχεία που έχουν επίπεδές επιφάνειες εκ των οποίων η μία είναι ανακλαστική (μη αεριζόμενα στρώματα αέρα Ra) ε&lt;0.2</t>
  </si>
  <si>
    <t>Πίνακας 6.3
Θερμική αντίσταση του χώρου που περικλείεται από οριζόντια θερμομονωμένη επιφάνεια και κεκλιμένη στέγη</t>
  </si>
  <si>
    <t>Όπως στο 2 αλλά με επιφάνεια επικαλυμμένη από αλουμίνιο ή άλλη επιφάνεια χαμηλής εκπομπής θερμικής ακτινοβολίας (low emmissivity)</t>
  </si>
  <si>
    <t>Ξεκινώντας από το εσωτερικό</t>
  </si>
  <si>
    <r>
      <t xml:space="preserve">Πυκνότητα
Υλικού
</t>
    </r>
    <r>
      <rPr>
        <b/>
        <sz val="11"/>
        <rFont val="Arial"/>
        <family val="2"/>
      </rPr>
      <t>ρ</t>
    </r>
    <r>
      <rPr>
        <sz val="11"/>
        <rFont val="Arial"/>
        <family val="2"/>
      </rPr>
      <t xml:space="preserve">
</t>
    </r>
    <r>
      <rPr>
        <sz val="10"/>
        <rFont val="Arial"/>
        <family val="2"/>
      </rPr>
      <t>(Kg/m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</si>
  <si>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 xml:space="preserve">Ειδική
Θερμική
Αγωγιμότητα
Υλικού
</t>
    </r>
    <r>
      <rPr>
        <b/>
        <sz val="11"/>
        <rFont val="Arial"/>
        <family val="2"/>
      </rPr>
      <t>C</t>
    </r>
    <r>
      <rPr>
        <b/>
        <vertAlign val="subscript"/>
        <sz val="11"/>
        <rFont val="Arial"/>
        <family val="2"/>
      </rPr>
      <t>p</t>
    </r>
    <r>
      <rPr>
        <sz val="11"/>
        <rFont val="Arial"/>
        <family val="2"/>
      </rPr>
      <t xml:space="preserve">
(kJ/(kgK))</t>
    </r>
  </si>
  <si>
    <r>
      <t xml:space="preserve">Ωφέλιμη
Θερμοχωρητικότητα
Υλικού
</t>
    </r>
    <r>
      <rPr>
        <b/>
        <sz val="11"/>
        <rFont val="Arial"/>
        <family val="2"/>
      </rPr>
      <t>C</t>
    </r>
    <r>
      <rPr>
        <b/>
        <vertAlign val="subscript"/>
        <sz val="11"/>
        <rFont val="Arial"/>
        <family val="2"/>
      </rPr>
      <t>m</t>
    </r>
    <r>
      <rPr>
        <sz val="11"/>
        <rFont val="Arial"/>
        <family val="2"/>
      </rPr>
      <t xml:space="preserve">
(kJ/m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K)</t>
    </r>
  </si>
  <si>
    <t>Ωφέλιμη Θερμοχωρητικότητα Κατασκευής</t>
  </si>
  <si>
    <r>
      <t>C</t>
    </r>
    <r>
      <rPr>
        <b/>
        <vertAlign val="subscript"/>
        <sz val="11"/>
        <rFont val="Arial"/>
        <family val="2"/>
      </rPr>
      <t>m</t>
    </r>
    <r>
      <rPr>
        <b/>
        <sz val="11"/>
        <rFont val="Arial"/>
        <family val="2"/>
      </rPr>
      <t xml:space="preserve"> (kJ/m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K)</t>
    </r>
  </si>
  <si>
    <t>ΕΝΤΥΠΟ ΠΑΡΟΥΣΙΑΣΗΣ ΥΠΟΛΟΓΙΣΜΟΥ ΩΦΕΛΙΜΗΣ ΘΕΡΜΟΧΩΡΗΤΙΚΟΤΗΤΑΣ ΚΑΤΑΣΚΕΥΗΣ</t>
  </si>
  <si>
    <t>Material group or application</t>
  </si>
  <si>
    <t>Density</t>
  </si>
  <si>
    <t>Floor coverings</t>
  </si>
  <si>
    <t>Gases</t>
  </si>
  <si>
    <t>Glass</t>
  </si>
  <si>
    <t>Water</t>
  </si>
  <si>
    <t>Metals</t>
  </si>
  <si>
    <t>Plastics, solid</t>
  </si>
  <si>
    <t>Rubber</t>
  </si>
  <si>
    <t>Gypsum</t>
  </si>
  <si>
    <t>Plasters and renders</t>
  </si>
  <si>
    <t>Soils</t>
  </si>
  <si>
    <t>Stone</t>
  </si>
  <si>
    <t>Tiles (other)</t>
  </si>
  <si>
    <t>ρ</t>
  </si>
  <si>
    <t>Asphalt</t>
  </si>
  <si>
    <t>Felt / sheet</t>
  </si>
  <si>
    <t>Medium density</t>
  </si>
  <si>
    <t>High density</t>
  </si>
  <si>
    <t>Reinforced (with 1 % of steel)</t>
  </si>
  <si>
    <t>Reinforced (with 2 % of steel)</t>
  </si>
  <si>
    <t xml:space="preserve">Bitumen </t>
  </si>
  <si>
    <t>Plastic</t>
  </si>
  <si>
    <t>Underlay, cellular rubber or plastic</t>
  </si>
  <si>
    <t>Underlay, felt</t>
  </si>
  <si>
    <t>Underlay, wool</t>
  </si>
  <si>
    <t>Underlay, cork</t>
  </si>
  <si>
    <t>Tiles, cork</t>
  </si>
  <si>
    <t>Carpet / textile flooring</t>
  </si>
  <si>
    <t>Linoleum</t>
  </si>
  <si>
    <t>&lt;200</t>
  </si>
  <si>
    <t>&gt;400</t>
  </si>
  <si>
    <t>Xenon</t>
  </si>
  <si>
    <t>Air</t>
  </si>
  <si>
    <t>Carbon dioxide</t>
  </si>
  <si>
    <t>Argon</t>
  </si>
  <si>
    <t>Sulphur hexafluoride</t>
  </si>
  <si>
    <t>Krypton</t>
  </si>
  <si>
    <t>Quartz glass</t>
  </si>
  <si>
    <t>Glass mosaic</t>
  </si>
  <si>
    <t>Snow, freshly fallen (&lt; 30 mm)</t>
  </si>
  <si>
    <t>Snow, soft (30 to 70 mm)</t>
  </si>
  <si>
    <t>Snow, slightly compacted (70 to 100mm)</t>
  </si>
  <si>
    <t>Snow, compacted (&lt; 200 mm)</t>
  </si>
  <si>
    <t>Aluminium alloys</t>
  </si>
  <si>
    <t>Bronze</t>
  </si>
  <si>
    <t>Brass</t>
  </si>
  <si>
    <t>Copper</t>
  </si>
  <si>
    <t>Iron, cast</t>
  </si>
  <si>
    <t>Lead</t>
  </si>
  <si>
    <t>Steel</t>
  </si>
  <si>
    <t>Stainless steel</t>
  </si>
  <si>
    <t>Zinc</t>
  </si>
  <si>
    <t>Acrylic</t>
  </si>
  <si>
    <t>Polycarbonates</t>
  </si>
  <si>
    <t>Polytetrafluoroethylene (PTFE)</t>
  </si>
  <si>
    <t>Polyvinylchloride (PVC)</t>
  </si>
  <si>
    <t>Polymethylmethacrylate (PMMA)</t>
  </si>
  <si>
    <t>Polyacetate</t>
  </si>
  <si>
    <t>Polyamide (nylon )</t>
  </si>
  <si>
    <t>Polyamide 6.6 with 25 % glass fibre</t>
  </si>
  <si>
    <t>Polyethylene /polythene, high density</t>
  </si>
  <si>
    <t>Polyethylene/polythene, low density</t>
  </si>
  <si>
    <t>Polystyrene</t>
  </si>
  <si>
    <t>Polypropylene</t>
  </si>
  <si>
    <t>Polypropylene with 25 % glass fibre</t>
  </si>
  <si>
    <t>Polyurethane (PU)</t>
  </si>
  <si>
    <t>Epoxy resin</t>
  </si>
  <si>
    <t>Phenolic resin</t>
  </si>
  <si>
    <t>Polyester resin</t>
  </si>
  <si>
    <t>Natural</t>
  </si>
  <si>
    <t>Neoprene (polychloroprene)</t>
  </si>
  <si>
    <t>Butyl, (isobutene), solid/hot melt</t>
  </si>
  <si>
    <t>Foam rubber</t>
  </si>
  <si>
    <t>Hard rubber (ebonite), solid</t>
  </si>
  <si>
    <t>Ethylene propylene diene monomer (EPDM )</t>
  </si>
  <si>
    <t>Polyisobutylene</t>
  </si>
  <si>
    <t>Polysulfide</t>
  </si>
  <si>
    <t>Butadiene</t>
  </si>
  <si>
    <t>60-80</t>
  </si>
  <si>
    <t>Sealant materials, weather stripping and thermal breaks</t>
  </si>
  <si>
    <t>Silica gel (dessicant)</t>
  </si>
  <si>
    <t>Silicone, pure</t>
  </si>
  <si>
    <t>Silicone, filled</t>
  </si>
  <si>
    <t>Silicone foam</t>
  </si>
  <si>
    <t>Urethane/polyurethane (thermal break)</t>
  </si>
  <si>
    <t>Polyvinylchloride (PVC) flexible, with 40 % softener</t>
  </si>
  <si>
    <t>Elastomeric foam, flexible</t>
  </si>
  <si>
    <t>Polyurethane (PU) foam</t>
  </si>
  <si>
    <t>Polyethylene foam</t>
  </si>
  <si>
    <t>Gypsum insulating plaster</t>
  </si>
  <si>
    <t>Gypsum plastering</t>
  </si>
  <si>
    <t>Gypsum, sand</t>
  </si>
  <si>
    <t>Lime, sand</t>
  </si>
  <si>
    <t>Cement, sand</t>
  </si>
  <si>
    <t>Clay or silt</t>
  </si>
  <si>
    <t>Sand and gravel</t>
  </si>
  <si>
    <t>1200-1800</t>
  </si>
  <si>
    <t>1700-2200</t>
  </si>
  <si>
    <t>910-1180</t>
  </si>
  <si>
    <t>Natural, crystalline rock</t>
  </si>
  <si>
    <t>Natural, sedimentary rock</t>
  </si>
  <si>
    <t>Natural, sedimentary rock, light</t>
  </si>
  <si>
    <t>Natural, porous, e.g. lava</t>
  </si>
  <si>
    <t>Basalt</t>
  </si>
  <si>
    <t>Gneiss</t>
  </si>
  <si>
    <t>Granite</t>
  </si>
  <si>
    <t>Marble</t>
  </si>
  <si>
    <t>Slate</t>
  </si>
  <si>
    <t>Limestone, extra soft</t>
  </si>
  <si>
    <t>Limestone, soft</t>
  </si>
  <si>
    <t>Limestone, semi-hard</t>
  </si>
  <si>
    <t>Limestone, hard</t>
  </si>
  <si>
    <t>Limestone, extra hard</t>
  </si>
  <si>
    <t>Sandstone (silica)</t>
  </si>
  <si>
    <t>Natural pumice</t>
  </si>
  <si>
    <t>Artificial stone</t>
  </si>
  <si>
    <t>2700-3000</t>
  </si>
  <si>
    <t>2400-2700</t>
  </si>
  <si>
    <t>2500-2700</t>
  </si>
  <si>
    <t>2000-2800</t>
  </si>
  <si>
    <t>Clay</t>
  </si>
  <si>
    <t>Concrete</t>
  </si>
  <si>
    <t>Ceramic/porcelain</t>
  </si>
  <si>
    <t>Cement-bonded particleboard</t>
  </si>
  <si>
    <t>Particleboard</t>
  </si>
  <si>
    <t>Oriented strand board (OSB)</t>
  </si>
  <si>
    <t>λ</t>
  </si>
  <si>
    <r>
      <t>kg/m</t>
    </r>
    <r>
      <rPr>
        <vertAlign val="superscript"/>
        <sz val="11"/>
        <rFont val="Arial"/>
        <family val="2"/>
      </rPr>
      <t>3</t>
    </r>
  </si>
  <si>
    <t>W/(mK)</t>
  </si>
  <si>
    <t>J/(kgK)</t>
  </si>
  <si>
    <r>
      <t xml:space="preserve">Ice at -10 </t>
    </r>
    <r>
      <rPr>
        <sz val="11"/>
        <rFont val="Symbol"/>
        <family val="1"/>
      </rPr>
      <t>°</t>
    </r>
    <r>
      <rPr>
        <sz val="11"/>
        <rFont val="Arial"/>
        <family val="2"/>
      </rPr>
      <t>C</t>
    </r>
  </si>
  <si>
    <r>
      <t xml:space="preserve">Ice at 0 </t>
    </r>
    <r>
      <rPr>
        <sz val="11"/>
        <rFont val="Symbol"/>
        <family val="1"/>
      </rPr>
      <t>°</t>
    </r>
    <r>
      <rPr>
        <sz val="11"/>
        <rFont val="Arial"/>
        <family val="2"/>
      </rPr>
      <t>C</t>
    </r>
  </si>
  <si>
    <r>
      <t xml:space="preserve">Water at 10 </t>
    </r>
    <r>
      <rPr>
        <sz val="11"/>
        <rFont val="Symbol"/>
        <family val="1"/>
      </rPr>
      <t>°</t>
    </r>
    <r>
      <rPr>
        <sz val="11"/>
        <rFont val="Arial"/>
        <family val="2"/>
      </rPr>
      <t>C</t>
    </r>
  </si>
  <si>
    <r>
      <t xml:space="preserve">Water at 40 </t>
    </r>
    <r>
      <rPr>
        <sz val="11"/>
        <rFont val="Symbol"/>
        <family val="1"/>
      </rPr>
      <t>°</t>
    </r>
    <r>
      <rPr>
        <sz val="11"/>
        <rFont val="Arial"/>
        <family val="2"/>
      </rPr>
      <t>C</t>
    </r>
  </si>
  <si>
    <r>
      <t xml:space="preserve">Water at 80 </t>
    </r>
    <r>
      <rPr>
        <sz val="11"/>
        <rFont val="Symbol"/>
        <family val="1"/>
      </rPr>
      <t>°</t>
    </r>
    <r>
      <rPr>
        <sz val="11"/>
        <rFont val="Arial"/>
        <family val="2"/>
      </rPr>
      <t>C</t>
    </r>
  </si>
  <si>
    <r>
      <t xml:space="preserve">Gypsum plasterboard </t>
    </r>
    <r>
      <rPr>
        <vertAlign val="superscript"/>
        <sz val="11"/>
        <rFont val="Arial"/>
        <family val="2"/>
      </rPr>
      <t>b</t>
    </r>
  </si>
  <si>
    <r>
      <t>Tiles (roofing</t>
    </r>
    <r>
      <rPr>
        <sz val="11"/>
        <rFont val="Arial"/>
        <family val="2"/>
      </rPr>
      <t>)</t>
    </r>
  </si>
  <si>
    <r>
      <t xml:space="preserve">Timber </t>
    </r>
    <r>
      <rPr>
        <vertAlign val="superscript"/>
        <sz val="11"/>
        <rFont val="Arial"/>
        <family val="2"/>
      </rPr>
      <t>(c)</t>
    </r>
  </si>
  <si>
    <r>
      <t xml:space="preserve">Wood-based panels </t>
    </r>
    <r>
      <rPr>
        <vertAlign val="superscript"/>
        <sz val="11"/>
        <rFont val="Arial"/>
        <family val="2"/>
      </rPr>
      <t>c</t>
    </r>
  </si>
  <si>
    <r>
      <t xml:space="preserve">Plywood </t>
    </r>
    <r>
      <rPr>
        <vertAlign val="superscript"/>
        <sz val="11"/>
        <rFont val="Arial"/>
        <family val="2"/>
      </rPr>
      <t>d</t>
    </r>
  </si>
  <si>
    <r>
      <t xml:space="preserve">Fibreboard, including MDF </t>
    </r>
    <r>
      <rPr>
        <vertAlign val="superscript"/>
        <sz val="11"/>
        <rFont val="Arial"/>
        <family val="2"/>
      </rPr>
      <t>e</t>
    </r>
  </si>
  <si>
    <r>
      <t xml:space="preserve">Concrete </t>
    </r>
    <r>
      <rPr>
        <vertAlign val="superscript"/>
        <sz val="11"/>
        <rFont val="Arial"/>
        <family val="2"/>
      </rPr>
      <t>a</t>
    </r>
  </si>
  <si>
    <t>Design
Thermal
Conductivity</t>
  </si>
  <si>
    <t>Specific
Heat
Capacity</t>
  </si>
  <si>
    <t>a  The density for concrete is the dry density</t>
  </si>
  <si>
    <t>b  The thermal conductivity includes the effect of the paper liners.</t>
  </si>
  <si>
    <t>e  MDF: Medium Density Fibreboard, dry process.</t>
  </si>
  <si>
    <t>d  As an interim measure and until sufficient significant data for solid wood panels (SWP)
    and laminated veneer lumber (LVL) are available, the values given for plywood may be used.</t>
  </si>
  <si>
    <t>ISO/DIS 10456
Table 3 - Design thermal values for materials in general in building applications</t>
  </si>
  <si>
    <r>
      <t>c  The density for timber and wood-based products is the density in equilibrium with 20</t>
    </r>
    <r>
      <rPr>
        <sz val="11"/>
        <rFont val="Symbol"/>
        <family val="1"/>
      </rPr>
      <t>°</t>
    </r>
    <r>
      <rPr>
        <sz val="11"/>
        <rFont val="Arial"/>
        <family val="2"/>
      </rPr>
      <t>C
    and 65%relative humidity.</t>
    </r>
  </si>
  <si>
    <t>Soda lime glass (including float glass)</t>
  </si>
  <si>
    <t>״</t>
  </si>
  <si>
    <r>
      <t>C</t>
    </r>
    <r>
      <rPr>
        <b/>
        <vertAlign val="subscript"/>
        <sz val="11"/>
        <rFont val="Arial"/>
        <family val="2"/>
      </rPr>
      <t>p</t>
    </r>
  </si>
  <si>
    <r>
      <t>Συντελεστής Θερμοπερατότητας κατασκευής U</t>
    </r>
    <r>
      <rPr>
        <vertAlign val="subscript"/>
        <sz val="10"/>
        <rFont val="Arial"/>
        <family val="2"/>
      </rPr>
      <t xml:space="preserve">i </t>
    </r>
    <r>
      <rPr>
        <sz val="10"/>
        <rFont val="Arial"/>
        <family val="2"/>
      </rPr>
      <t>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K]</t>
    </r>
  </si>
  <si>
    <r>
      <t>Εμβαδόν κατασκευής Α</t>
    </r>
    <r>
      <rPr>
        <vertAlign val="subscript"/>
        <sz val="10"/>
        <rFont val="Arial"/>
        <family val="2"/>
      </rPr>
      <t xml:space="preserve">ι </t>
    </r>
    <r>
      <rPr>
        <sz val="10"/>
        <rFont val="Arial"/>
        <family val="2"/>
      </rP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</si>
  <si>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U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x A</t>
    </r>
    <r>
      <rPr>
        <vertAlign val="subscript"/>
        <sz val="10"/>
        <rFont val="Arial"/>
        <family val="2"/>
      </rPr>
      <t xml:space="preserve">i </t>
    </r>
    <r>
      <rPr>
        <sz val="10"/>
        <rFont val="Arial"/>
        <family val="2"/>
      </rPr>
      <t>κατασκευής [W/K]</t>
    </r>
  </si>
  <si>
    <t>ΣΥΝΟΛΟ</t>
  </si>
  <si>
    <t>Τοιχοποιία</t>
  </si>
  <si>
    <t xml:space="preserve">Παραθύρα </t>
  </si>
  <si>
    <t>Θύρα</t>
  </si>
  <si>
    <t>Δοκοί-Υποστυλώματα</t>
  </si>
  <si>
    <t>ΕΝΤΥΠΟ ΠΑΡΟΥΣΙΑΣΗΣ ΥΠΟΛΟΓΙΣΜΟΥ ΜΕΣΟΥ ΣΥΝΤΕΛΕΣΤΗ ΘΕΡΜΟΠΕΡΑΤΟΤΗΤΑΣ
ΣΤΟΙΧΕΙΩΝ ΠΟΥ ΣΥΝΙΣΤΟΥΝ ΜΕΡΟΣ ΤΟΥ ΚΕΛΥΦΟΥΣ ΤΟΥ ΚΤΙΡΙΟΥ</t>
  </si>
  <si>
    <t>ΜΕΣΟΣ ΣΥΝΤΕΛΕΣΤΗΣ ΘΕΡΜΟΠΕΡΑΤΟΤΗΤΑΣ Um</t>
  </si>
  <si>
    <t>Εξεταζόμενο κτίριο</t>
  </si>
  <si>
    <r>
      <t>ΠΑΡΑΤΗΡΗΣΕΙΣ</t>
    </r>
    <r>
      <rPr>
        <sz val="12"/>
        <rFont val="Arial"/>
        <family val="2"/>
      </rPr>
      <t xml:space="preserve">
Ξεκινώντας απο το εσωτερικό μέρος του χώρου,
προσθέστε τις τιμές των στρωμάτων των υλικών έως
ότου ικανοποιηθεί </t>
    </r>
    <r>
      <rPr>
        <u val="single"/>
        <sz val="12"/>
        <rFont val="Arial"/>
        <family val="2"/>
      </rPr>
      <t>τουλάχιστον μία</t>
    </r>
    <r>
      <rPr>
        <sz val="12"/>
        <rFont val="Arial"/>
        <family val="2"/>
      </rPr>
      <t xml:space="preserve">  απο τις πιο κάτω προυποθέσεις:
* το συνολικό πάχος των στρωμάτων των υλικών να
  έχει φτάσει τα 0.1 m
* όταν φτάσετε στο μέσο της κατασκευής, ή
* όταν έχετε φτάσει σε θερμομονωτικό υλικό με    συντελεστή  θερμικής αγωγιμότητας λ</t>
    </r>
    <r>
      <rPr>
        <sz val="12"/>
        <rFont val="Arial"/>
        <family val="0"/>
      </rPr>
      <t>≤</t>
    </r>
    <r>
      <rPr>
        <sz val="12"/>
        <rFont val="Arial"/>
        <family val="2"/>
      </rPr>
      <t xml:space="preserve">0.08 W/mK
</t>
    </r>
    <r>
      <rPr>
        <b/>
        <sz val="12"/>
        <rFont val="Arial"/>
        <family val="2"/>
      </rPr>
      <t>Σημείωση:</t>
    </r>
    <r>
      <rPr>
        <sz val="12"/>
        <rFont val="Arial"/>
        <family val="2"/>
      </rPr>
      <t xml:space="preserve"> όταν η κατασκευή περιέχει κενό αέρα με
συντελεστη θερμικής αγωγιμότητας μεγαλύτερο του 0.08 W/mK, η συνεισφορά του κενού αέρος θα πρέπει να συνυπολογιστεί. Το κενό αέρα, σε αυτή την περίπτωση, δεν θεωρείται θερμομονωτικό στρώμα.</t>
    </r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</si>
</sst>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£&quot;#,##0;&quot;£&quot;\-#,##0"/>
    <numFmt numFmtId="181" formatCode="&quot;£&quot;#,##0;[Red]&quot;£&quot;\-#,##0"/>
    <numFmt numFmtId="182" formatCode="&quot;£&quot;#,##0.00;&quot;£&quot;\-#,##0.00"/>
    <numFmt numFmtId="183" formatCode="&quot;£&quot;#,##0.00;[Red]&quot;£&quot;\-#,##0.00"/>
    <numFmt numFmtId="184" formatCode="_ &quot;£&quot;* #,##0_ ;_ &quot;£&quot;* \-#,##0_ ;_ &quot;£&quot;* &quot;-&quot;_ ;_ @_ "/>
    <numFmt numFmtId="185" formatCode="_ * #,##0_ ;_ * \-#,##0_ ;_ * &quot;-&quot;_ ;_ @_ "/>
    <numFmt numFmtId="186" formatCode="_ &quot;£&quot;* #,##0.00_ ;_ &quot;£&quot;* \-#,##0.00_ ;_ &quot;£&quot;* &quot;-&quot;??_ ;_ @_ "/>
    <numFmt numFmtId="187" formatCode="_ * #,##0.00_ ;_ * \-#,##0.00_ ;_ * &quot;-&quot;??_ ;_ @_ "/>
    <numFmt numFmtId="188" formatCode="0.00000"/>
    <numFmt numFmtId="189" formatCode="0.000"/>
    <numFmt numFmtId="190" formatCode="0.00;[Red]0.00"/>
    <numFmt numFmtId="191" formatCode="0.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0"/>
    <numFmt numFmtId="197" formatCode="0.00000000"/>
    <numFmt numFmtId="198" formatCode="0.0000000"/>
  </numFmts>
  <fonts count="5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b/>
      <vertAlign val="subscript"/>
      <sz val="11"/>
      <name val="Arial"/>
      <family val="0"/>
    </font>
    <font>
      <b/>
      <sz val="10"/>
      <name val="Tahoma"/>
      <family val="0"/>
    </font>
    <font>
      <vertAlign val="superscript"/>
      <sz val="11"/>
      <name val="Arial"/>
      <family val="2"/>
    </font>
    <font>
      <sz val="12"/>
      <name val="Times New Roman"/>
      <family val="1"/>
    </font>
    <font>
      <sz val="11"/>
      <name val="Symbol"/>
      <family val="1"/>
    </font>
    <font>
      <b/>
      <sz val="11"/>
      <name val="Times New Roman"/>
      <family val="1"/>
    </font>
    <font>
      <u val="single"/>
      <sz val="12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5" fillId="0" borderId="0" xfId="0" applyFont="1" applyAlignment="1">
      <alignment/>
    </xf>
    <xf numFmtId="189" fontId="5" fillId="0" borderId="0" xfId="0" applyNumberFormat="1" applyFont="1" applyAlignment="1">
      <alignment/>
    </xf>
    <xf numFmtId="188" fontId="5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left"/>
    </xf>
    <xf numFmtId="18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0" xfId="0" applyFont="1" applyBorder="1" applyAlignment="1">
      <alignment horizontal="center" wrapText="1"/>
    </xf>
    <xf numFmtId="189" fontId="5" fillId="0" borderId="11" xfId="0" applyNumberFormat="1" applyFont="1" applyFill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9" fontId="5" fillId="0" borderId="14" xfId="0" applyNumberFormat="1" applyFont="1" applyFill="1" applyBorder="1" applyAlignment="1">
      <alignment/>
    </xf>
    <xf numFmtId="0" fontId="0" fillId="0" borderId="15" xfId="0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9" fillId="33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/>
    </xf>
    <xf numFmtId="2" fontId="9" fillId="33" borderId="14" xfId="0" applyNumberFormat="1" applyFont="1" applyFill="1" applyBorder="1" applyAlignment="1">
      <alignment horizontal="center" vertical="center" wrapText="1"/>
    </xf>
    <xf numFmtId="2" fontId="9" fillId="33" borderId="20" xfId="0" applyNumberFormat="1" applyFont="1" applyFill="1" applyBorder="1" applyAlignment="1">
      <alignment horizontal="center" vertical="center" wrapText="1"/>
    </xf>
    <xf numFmtId="189" fontId="5" fillId="0" borderId="10" xfId="0" applyNumberFormat="1" applyFont="1" applyFill="1" applyBorder="1" applyAlignment="1" applyProtection="1">
      <alignment/>
      <protection/>
    </xf>
    <xf numFmtId="189" fontId="5" fillId="0" borderId="21" xfId="0" applyNumberFormat="1" applyFont="1" applyFill="1" applyBorder="1" applyAlignment="1">
      <alignment/>
    </xf>
    <xf numFmtId="189" fontId="5" fillId="0" borderId="22" xfId="0" applyNumberFormat="1" applyFont="1" applyFill="1" applyBorder="1" applyAlignment="1">
      <alignment/>
    </xf>
    <xf numFmtId="0" fontId="0" fillId="0" borderId="23" xfId="0" applyBorder="1" applyAlignment="1">
      <alignment horizontal="center" vertical="center"/>
    </xf>
    <xf numFmtId="0" fontId="5" fillId="0" borderId="21" xfId="0" applyFont="1" applyFill="1" applyBorder="1" applyAlignment="1">
      <alignment/>
    </xf>
    <xf numFmtId="189" fontId="5" fillId="0" borderId="20" xfId="0" applyNumberFormat="1" applyFont="1" applyFill="1" applyBorder="1" applyAlignment="1">
      <alignment/>
    </xf>
    <xf numFmtId="189" fontId="5" fillId="0" borderId="16" xfId="0" applyNumberFormat="1" applyFont="1" applyFill="1" applyBorder="1" applyAlignment="1">
      <alignment/>
    </xf>
    <xf numFmtId="189" fontId="5" fillId="0" borderId="18" xfId="0" applyNumberFormat="1" applyFont="1" applyFill="1" applyBorder="1" applyAlignment="1">
      <alignment/>
    </xf>
    <xf numFmtId="189" fontId="5" fillId="0" borderId="14" xfId="0" applyNumberFormat="1" applyFont="1" applyFill="1" applyBorder="1" applyAlignment="1">
      <alignment horizontal="right"/>
    </xf>
    <xf numFmtId="189" fontId="5" fillId="0" borderId="10" xfId="0" applyNumberFormat="1" applyFont="1" applyFill="1" applyBorder="1" applyAlignment="1">
      <alignment horizontal="right"/>
    </xf>
    <xf numFmtId="189" fontId="5" fillId="0" borderId="10" xfId="0" applyNumberFormat="1" applyFont="1" applyFill="1" applyBorder="1" applyAlignment="1" applyProtection="1">
      <alignment horizontal="right"/>
      <protection/>
    </xf>
    <xf numFmtId="189" fontId="5" fillId="0" borderId="11" xfId="0" applyNumberFormat="1" applyFont="1" applyFill="1" applyBorder="1" applyAlignment="1">
      <alignment horizontal="right"/>
    </xf>
    <xf numFmtId="0" fontId="7" fillId="0" borderId="24" xfId="0" applyFont="1" applyBorder="1" applyAlignment="1">
      <alignment/>
    </xf>
    <xf numFmtId="0" fontId="9" fillId="0" borderId="24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7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27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7" fillId="0" borderId="28" xfId="0" applyFont="1" applyBorder="1" applyAlignment="1">
      <alignment/>
    </xf>
    <xf numFmtId="0" fontId="0" fillId="0" borderId="29" xfId="0" applyBorder="1" applyAlignment="1">
      <alignment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left"/>
    </xf>
    <xf numFmtId="0" fontId="7" fillId="0" borderId="30" xfId="0" applyFont="1" applyBorder="1" applyAlignment="1">
      <alignment/>
    </xf>
    <xf numFmtId="0" fontId="9" fillId="0" borderId="32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9" fillId="33" borderId="33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/>
    </xf>
    <xf numFmtId="0" fontId="7" fillId="33" borderId="34" xfId="0" applyFont="1" applyFill="1" applyBorder="1" applyAlignment="1">
      <alignment horizontal="center"/>
    </xf>
    <xf numFmtId="0" fontId="17" fillId="33" borderId="33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2" fontId="0" fillId="34" borderId="11" xfId="0" applyNumberFormat="1" applyFill="1" applyBorder="1" applyAlignment="1">
      <alignment horizontal="center"/>
    </xf>
    <xf numFmtId="189" fontId="19" fillId="34" borderId="35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7" fillId="33" borderId="36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188" fontId="7" fillId="33" borderId="36" xfId="0" applyNumberFormat="1" applyFont="1" applyFill="1" applyBorder="1" applyAlignment="1">
      <alignment horizontal="center" vertical="center" wrapText="1"/>
    </xf>
    <xf numFmtId="188" fontId="7" fillId="33" borderId="22" xfId="0" applyNumberFormat="1" applyFont="1" applyFill="1" applyBorder="1" applyAlignment="1">
      <alignment horizontal="center" vertical="center" wrapText="1"/>
    </xf>
    <xf numFmtId="188" fontId="7" fillId="33" borderId="37" xfId="0" applyNumberFormat="1" applyFont="1" applyFill="1" applyBorder="1" applyAlignment="1">
      <alignment horizontal="center" vertical="center" wrapText="1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33" borderId="4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189" fontId="7" fillId="33" borderId="43" xfId="0" applyNumberFormat="1" applyFont="1" applyFill="1" applyBorder="1" applyAlignment="1">
      <alignment horizontal="left" vertical="center" wrapText="1"/>
    </xf>
    <xf numFmtId="189" fontId="7" fillId="33" borderId="17" xfId="0" applyNumberFormat="1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justify" wrapText="1"/>
    </xf>
    <xf numFmtId="0" fontId="5" fillId="0" borderId="14" xfId="0" applyFont="1" applyBorder="1" applyAlignment="1">
      <alignment horizontal="left" vertical="justify"/>
    </xf>
    <xf numFmtId="0" fontId="5" fillId="0" borderId="20" xfId="0" applyFont="1" applyBorder="1" applyAlignment="1">
      <alignment horizontal="left" vertical="justify"/>
    </xf>
    <xf numFmtId="0" fontId="5" fillId="0" borderId="17" xfId="0" applyFont="1" applyBorder="1" applyAlignment="1">
      <alignment horizontal="left" vertical="justify"/>
    </xf>
    <xf numFmtId="0" fontId="5" fillId="0" borderId="18" xfId="0" applyFont="1" applyBorder="1" applyAlignment="1">
      <alignment horizontal="left" vertical="justify"/>
    </xf>
    <xf numFmtId="189" fontId="4" fillId="0" borderId="44" xfId="0" applyNumberFormat="1" applyFont="1" applyBorder="1" applyAlignment="1">
      <alignment horizontal="center"/>
    </xf>
    <xf numFmtId="189" fontId="4" fillId="0" borderId="18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0" fontId="7" fillId="33" borderId="19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189" fontId="7" fillId="33" borderId="36" xfId="0" applyNumberFormat="1" applyFont="1" applyFill="1" applyBorder="1" applyAlignment="1">
      <alignment horizontal="center" vertical="center" wrapText="1"/>
    </xf>
    <xf numFmtId="189" fontId="7" fillId="33" borderId="22" xfId="0" applyNumberFormat="1" applyFont="1" applyFill="1" applyBorder="1" applyAlignment="1">
      <alignment horizontal="center" vertical="center" wrapText="1"/>
    </xf>
    <xf numFmtId="189" fontId="7" fillId="33" borderId="37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7" fillId="33" borderId="50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189" fontId="5" fillId="0" borderId="17" xfId="0" applyNumberFormat="1" applyFont="1" applyBorder="1" applyAlignment="1">
      <alignment horizontal="center"/>
    </xf>
    <xf numFmtId="189" fontId="5" fillId="0" borderId="18" xfId="0" applyNumberFormat="1" applyFont="1" applyBorder="1" applyAlignment="1">
      <alignment horizontal="center"/>
    </xf>
    <xf numFmtId="189" fontId="9" fillId="33" borderId="53" xfId="0" applyNumberFormat="1" applyFont="1" applyFill="1" applyBorder="1" applyAlignment="1">
      <alignment horizontal="center" vertical="center" wrapText="1"/>
    </xf>
    <xf numFmtId="189" fontId="9" fillId="33" borderId="20" xfId="0" applyNumberFormat="1" applyFont="1" applyFill="1" applyBorder="1" applyAlignment="1">
      <alignment horizontal="center" vertical="center" wrapText="1"/>
    </xf>
    <xf numFmtId="189" fontId="9" fillId="33" borderId="54" xfId="0" applyNumberFormat="1" applyFont="1" applyFill="1" applyBorder="1" applyAlignment="1">
      <alignment horizontal="center" vertical="center" wrapText="1"/>
    </xf>
    <xf numFmtId="189" fontId="9" fillId="33" borderId="16" xfId="0" applyNumberFormat="1" applyFont="1" applyFill="1" applyBorder="1" applyAlignment="1">
      <alignment horizontal="center" vertical="center" wrapText="1"/>
    </xf>
    <xf numFmtId="189" fontId="5" fillId="0" borderId="14" xfId="0" applyNumberFormat="1" applyFont="1" applyBorder="1" applyAlignment="1">
      <alignment horizontal="center" vertical="center"/>
    </xf>
    <xf numFmtId="189" fontId="5" fillId="0" borderId="20" xfId="0" applyNumberFormat="1" applyFont="1" applyBorder="1" applyAlignment="1">
      <alignment horizontal="center" vertical="center"/>
    </xf>
    <xf numFmtId="189" fontId="5" fillId="0" borderId="10" xfId="0" applyNumberFormat="1" applyFont="1" applyBorder="1" applyAlignment="1">
      <alignment horizontal="center"/>
    </xf>
    <xf numFmtId="189" fontId="5" fillId="0" borderId="16" xfId="0" applyNumberFormat="1" applyFont="1" applyBorder="1" applyAlignment="1">
      <alignment horizontal="center"/>
    </xf>
    <xf numFmtId="0" fontId="0" fillId="34" borderId="55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54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55" xfId="0" applyFill="1" applyBorder="1" applyAlignment="1">
      <alignment horizontal="center"/>
    </xf>
    <xf numFmtId="0" fontId="19" fillId="34" borderId="0" xfId="0" applyFont="1" applyFill="1" applyAlignment="1">
      <alignment horizontal="left" vertical="center" wrapText="1"/>
    </xf>
    <xf numFmtId="0" fontId="0" fillId="34" borderId="0" xfId="0" applyFill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/>
    </xf>
    <xf numFmtId="0" fontId="9" fillId="33" borderId="56" xfId="0" applyFont="1" applyFill="1" applyBorder="1" applyAlignment="1">
      <alignment horizontal="center" vertical="center"/>
    </xf>
    <xf numFmtId="0" fontId="5" fillId="0" borderId="57" xfId="0" applyFont="1" applyBorder="1" applyAlignment="1">
      <alignment horizontal="center" vertical="justify"/>
    </xf>
    <xf numFmtId="0" fontId="5" fillId="0" borderId="56" xfId="0" applyFont="1" applyBorder="1" applyAlignment="1">
      <alignment horizontal="center" vertical="justify"/>
    </xf>
    <xf numFmtId="0" fontId="5" fillId="0" borderId="58" xfId="0" applyFont="1" applyBorder="1" applyAlignment="1">
      <alignment horizontal="center" vertical="justify"/>
    </xf>
    <xf numFmtId="0" fontId="5" fillId="0" borderId="59" xfId="0" applyFont="1" applyBorder="1" applyAlignment="1">
      <alignment horizontal="center" vertical="justify"/>
    </xf>
    <xf numFmtId="0" fontId="5" fillId="0" borderId="0" xfId="0" applyFont="1" applyBorder="1" applyAlignment="1">
      <alignment horizontal="center" vertical="justify"/>
    </xf>
    <xf numFmtId="0" fontId="5" fillId="0" borderId="60" xfId="0" applyFont="1" applyBorder="1" applyAlignment="1">
      <alignment horizontal="center" vertical="justify"/>
    </xf>
    <xf numFmtId="0" fontId="5" fillId="0" borderId="61" xfId="0" applyFont="1" applyBorder="1" applyAlignment="1">
      <alignment horizontal="center" vertical="justify"/>
    </xf>
    <xf numFmtId="0" fontId="5" fillId="0" borderId="42" xfId="0" applyFont="1" applyBorder="1" applyAlignment="1">
      <alignment horizontal="center" vertical="justify"/>
    </xf>
    <xf numFmtId="0" fontId="5" fillId="0" borderId="62" xfId="0" applyFont="1" applyBorder="1" applyAlignment="1">
      <alignment horizontal="center" vertical="justify"/>
    </xf>
    <xf numFmtId="0" fontId="4" fillId="33" borderId="47" xfId="0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189" fontId="9" fillId="0" borderId="19" xfId="0" applyNumberFormat="1" applyFont="1" applyFill="1" applyBorder="1" applyAlignment="1">
      <alignment horizontal="center" vertical="center" wrapText="1"/>
    </xf>
    <xf numFmtId="189" fontId="9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9" fillId="0" borderId="63" xfId="0" applyFont="1" applyBorder="1" applyAlignment="1">
      <alignment horizontal="center"/>
    </xf>
    <xf numFmtId="189" fontId="7" fillId="33" borderId="49" xfId="0" applyNumberFormat="1" applyFont="1" applyFill="1" applyBorder="1" applyAlignment="1">
      <alignment horizontal="center" vertical="center" wrapText="1"/>
    </xf>
    <xf numFmtId="188" fontId="7" fillId="33" borderId="19" xfId="0" applyNumberFormat="1" applyFont="1" applyFill="1" applyBorder="1" applyAlignment="1">
      <alignment horizontal="center" vertical="center" wrapText="1"/>
    </xf>
    <xf numFmtId="188" fontId="7" fillId="33" borderId="45" xfId="0" applyNumberFormat="1" applyFont="1" applyFill="1" applyBorder="1" applyAlignment="1">
      <alignment horizontal="center" vertical="center" wrapText="1"/>
    </xf>
    <xf numFmtId="188" fontId="7" fillId="33" borderId="46" xfId="0" applyNumberFormat="1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 wrapText="1"/>
    </xf>
    <xf numFmtId="0" fontId="9" fillId="33" borderId="56" xfId="0" applyFont="1" applyFill="1" applyBorder="1" applyAlignment="1">
      <alignment horizontal="center" vertical="center" wrapText="1"/>
    </xf>
    <xf numFmtId="0" fontId="9" fillId="33" borderId="58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60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9" fillId="33" borderId="62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/>
    </xf>
    <xf numFmtId="0" fontId="9" fillId="33" borderId="56" xfId="0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 vertical="center" wrapText="1"/>
    </xf>
    <xf numFmtId="0" fontId="9" fillId="33" borderId="64" xfId="0" applyFont="1" applyFill="1" applyBorder="1" applyAlignment="1">
      <alignment horizontal="center" vertical="center" wrapText="1"/>
    </xf>
    <xf numFmtId="0" fontId="9" fillId="33" borderId="65" xfId="0" applyFont="1" applyFill="1" applyBorder="1" applyAlignment="1">
      <alignment horizontal="center" vertical="center" wrapText="1"/>
    </xf>
    <xf numFmtId="0" fontId="9" fillId="33" borderId="66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9" fillId="33" borderId="56" xfId="0" applyFont="1" applyFill="1" applyBorder="1" applyAlignment="1">
      <alignment horizontal="center" vertical="center" wrapText="1"/>
    </xf>
    <xf numFmtId="0" fontId="9" fillId="33" borderId="58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60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9" fillId="33" borderId="62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43" xfId="0" applyFont="1" applyBorder="1" applyAlignment="1">
      <alignment horizontal="justify" vertical="center"/>
    </xf>
    <xf numFmtId="0" fontId="7" fillId="0" borderId="17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center"/>
    </xf>
    <xf numFmtId="0" fontId="9" fillId="33" borderId="58" xfId="0" applyFont="1" applyFill="1" applyBorder="1" applyAlignment="1">
      <alignment horizontal="center" vertical="center"/>
    </xf>
    <xf numFmtId="0" fontId="9" fillId="33" borderId="62" xfId="0" applyFont="1" applyFill="1" applyBorder="1" applyAlignment="1">
      <alignment horizontal="center" vertical="center"/>
    </xf>
    <xf numFmtId="0" fontId="9" fillId="33" borderId="67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67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9" fillId="33" borderId="60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strike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L27"/>
  <sheetViews>
    <sheetView showGridLines="0" zoomScale="85" zoomScaleNormal="85" zoomScalePageLayoutView="0" workbookViewId="0" topLeftCell="A1">
      <selection activeCell="H25" sqref="H25:I25"/>
    </sheetView>
  </sheetViews>
  <sheetFormatPr defaultColWidth="9.140625" defaultRowHeight="12.75"/>
  <cols>
    <col min="4" max="4" width="3.7109375" style="0" customWidth="1"/>
    <col min="5" max="5" width="30.7109375" style="0" customWidth="1"/>
    <col min="6" max="6" width="9.28125" style="1" customWidth="1"/>
    <col min="7" max="8" width="12.7109375" style="2" customWidth="1"/>
    <col min="9" max="9" width="30.7109375" style="3" customWidth="1"/>
    <col min="10" max="10" width="9.00390625" style="1" customWidth="1"/>
    <col min="11" max="11" width="7.00390625" style="4" customWidth="1"/>
    <col min="12" max="12" width="8.28125" style="4" customWidth="1"/>
  </cols>
  <sheetData>
    <row r="1" ht="15"/>
    <row r="2" spans="4:9" ht="15" customHeight="1">
      <c r="D2" s="104" t="s">
        <v>19</v>
      </c>
      <c r="E2" s="104"/>
      <c r="F2" s="104"/>
      <c r="G2" s="104"/>
      <c r="H2" s="104"/>
      <c r="I2" s="104"/>
    </row>
    <row r="3" spans="4:9" ht="15" customHeight="1">
      <c r="D3" s="104"/>
      <c r="E3" s="104"/>
      <c r="F3" s="104"/>
      <c r="G3" s="104"/>
      <c r="H3" s="104"/>
      <c r="I3" s="104"/>
    </row>
    <row r="4" spans="5:9" ht="15" customHeight="1" thickBot="1">
      <c r="E4" s="10"/>
      <c r="F4" s="10"/>
      <c r="G4" s="10"/>
      <c r="H4" s="10"/>
      <c r="I4" s="10"/>
    </row>
    <row r="5" spans="4:9" ht="15" customHeight="1">
      <c r="D5" s="121" t="s">
        <v>20</v>
      </c>
      <c r="E5" s="122"/>
      <c r="F5" s="88"/>
      <c r="G5" s="88"/>
      <c r="H5" s="88"/>
      <c r="I5" s="89"/>
    </row>
    <row r="6" spans="4:12" ht="15" customHeight="1" thickBot="1">
      <c r="D6" s="123"/>
      <c r="E6" s="124"/>
      <c r="F6" s="90"/>
      <c r="G6" s="90"/>
      <c r="H6" s="90"/>
      <c r="I6" s="91"/>
      <c r="K6" s="5"/>
      <c r="L6" s="6"/>
    </row>
    <row r="7" spans="4:12" ht="15" customHeight="1">
      <c r="D7" s="131" t="s">
        <v>6</v>
      </c>
      <c r="E7" s="92" t="s">
        <v>0</v>
      </c>
      <c r="F7" s="125" t="s">
        <v>18</v>
      </c>
      <c r="G7" s="125" t="s">
        <v>13</v>
      </c>
      <c r="H7" s="95" t="s">
        <v>12</v>
      </c>
      <c r="I7" s="118" t="s">
        <v>1</v>
      </c>
      <c r="K7" s="5"/>
      <c r="L7" s="6"/>
    </row>
    <row r="8" spans="4:9" ht="15" customHeight="1">
      <c r="D8" s="132"/>
      <c r="E8" s="93"/>
      <c r="F8" s="126"/>
      <c r="G8" s="126"/>
      <c r="H8" s="96"/>
      <c r="I8" s="119"/>
    </row>
    <row r="9" spans="4:9" ht="15" customHeight="1">
      <c r="D9" s="132"/>
      <c r="E9" s="93"/>
      <c r="F9" s="126"/>
      <c r="G9" s="126"/>
      <c r="H9" s="96"/>
      <c r="I9" s="119"/>
    </row>
    <row r="10" spans="4:9" ht="15" customHeight="1">
      <c r="D10" s="132"/>
      <c r="E10" s="93"/>
      <c r="F10" s="126"/>
      <c r="G10" s="126"/>
      <c r="H10" s="96"/>
      <c r="I10" s="119"/>
    </row>
    <row r="11" spans="4:9" ht="15" customHeight="1" thickBot="1">
      <c r="D11" s="133"/>
      <c r="E11" s="94"/>
      <c r="F11" s="126"/>
      <c r="G11" s="126"/>
      <c r="H11" s="96"/>
      <c r="I11" s="119"/>
    </row>
    <row r="12" spans="4:9" ht="15" customHeight="1" thickBot="1">
      <c r="D12" s="98" t="s">
        <v>34</v>
      </c>
      <c r="E12" s="99"/>
      <c r="F12" s="127"/>
      <c r="G12" s="127"/>
      <c r="H12" s="97"/>
      <c r="I12" s="120"/>
    </row>
    <row r="13" spans="4:9" ht="15" customHeight="1">
      <c r="D13" s="13">
        <v>1</v>
      </c>
      <c r="E13" s="17"/>
      <c r="F13" s="14"/>
      <c r="G13" s="14">
        <v>1</v>
      </c>
      <c r="H13" s="14">
        <f aca="true" t="shared" si="0" ref="H13:H21">+F13/G13</f>
        <v>0</v>
      </c>
      <c r="I13" s="128"/>
    </row>
    <row r="14" spans="4:9" ht="15" customHeight="1">
      <c r="D14" s="12">
        <v>2</v>
      </c>
      <c r="E14" s="16"/>
      <c r="F14" s="9"/>
      <c r="G14" s="9">
        <v>1</v>
      </c>
      <c r="H14" s="9">
        <f t="shared" si="0"/>
        <v>0</v>
      </c>
      <c r="I14" s="129"/>
    </row>
    <row r="15" spans="4:9" ht="15" customHeight="1">
      <c r="D15" s="12">
        <v>3</v>
      </c>
      <c r="E15" s="16"/>
      <c r="F15" s="9"/>
      <c r="G15" s="9">
        <v>1</v>
      </c>
      <c r="H15" s="9">
        <f t="shared" si="0"/>
        <v>0</v>
      </c>
      <c r="I15" s="129"/>
    </row>
    <row r="16" spans="4:9" ht="15" customHeight="1">
      <c r="D16" s="12">
        <v>4</v>
      </c>
      <c r="E16" s="16"/>
      <c r="F16" s="9"/>
      <c r="G16" s="9">
        <v>1</v>
      </c>
      <c r="H16" s="38">
        <f t="shared" si="0"/>
        <v>0</v>
      </c>
      <c r="I16" s="129"/>
    </row>
    <row r="17" spans="4:12" ht="15" customHeight="1">
      <c r="D17" s="12">
        <v>5</v>
      </c>
      <c r="E17" s="16"/>
      <c r="F17" s="9"/>
      <c r="G17" s="9">
        <v>1</v>
      </c>
      <c r="H17" s="9">
        <f t="shared" si="0"/>
        <v>0</v>
      </c>
      <c r="I17" s="129"/>
      <c r="K17" s="8"/>
      <c r="L17" s="7"/>
    </row>
    <row r="18" spans="4:9" ht="15" customHeight="1">
      <c r="D18" s="12">
        <v>6</v>
      </c>
      <c r="E18" s="16"/>
      <c r="F18" s="9"/>
      <c r="G18" s="9">
        <v>1</v>
      </c>
      <c r="H18" s="9">
        <f t="shared" si="0"/>
        <v>0</v>
      </c>
      <c r="I18" s="129"/>
    </row>
    <row r="19" spans="4:9" ht="15" customHeight="1">
      <c r="D19" s="12">
        <v>7</v>
      </c>
      <c r="E19" s="16"/>
      <c r="F19" s="9"/>
      <c r="G19" s="9">
        <v>1</v>
      </c>
      <c r="H19" s="9">
        <f t="shared" si="0"/>
        <v>0</v>
      </c>
      <c r="I19" s="129"/>
    </row>
    <row r="20" spans="4:9" ht="15" customHeight="1">
      <c r="D20" s="12">
        <v>8</v>
      </c>
      <c r="E20" s="16"/>
      <c r="F20" s="9"/>
      <c r="G20" s="9">
        <v>1</v>
      </c>
      <c r="H20" s="9">
        <f t="shared" si="0"/>
        <v>0</v>
      </c>
      <c r="I20" s="129"/>
    </row>
    <row r="21" spans="4:9" ht="15" customHeight="1">
      <c r="D21" s="12">
        <v>9</v>
      </c>
      <c r="E21" s="16"/>
      <c r="F21" s="9"/>
      <c r="G21" s="9">
        <v>1</v>
      </c>
      <c r="H21" s="9">
        <f t="shared" si="0"/>
        <v>0</v>
      </c>
      <c r="I21" s="129"/>
    </row>
    <row r="22" spans="4:9" ht="15" customHeight="1" thickBot="1">
      <c r="D22" s="15">
        <v>10</v>
      </c>
      <c r="E22" s="18"/>
      <c r="F22" s="11"/>
      <c r="G22" s="11">
        <v>1</v>
      </c>
      <c r="H22" s="11">
        <f>+F22/G22</f>
        <v>0</v>
      </c>
      <c r="I22" s="130"/>
    </row>
    <row r="23" spans="4:12" ht="15" customHeight="1">
      <c r="D23" s="116" t="s">
        <v>2</v>
      </c>
      <c r="E23" s="117"/>
      <c r="F23" s="140" t="s">
        <v>3</v>
      </c>
      <c r="G23" s="141"/>
      <c r="H23" s="136" t="s">
        <v>17</v>
      </c>
      <c r="I23" s="137"/>
      <c r="L23" s="19"/>
    </row>
    <row r="24" spans="4:9" ht="15" customHeight="1">
      <c r="D24" s="105" t="s">
        <v>15</v>
      </c>
      <c r="E24" s="106"/>
      <c r="F24" s="142">
        <v>0.13</v>
      </c>
      <c r="G24" s="143"/>
      <c r="H24" s="138"/>
      <c r="I24" s="139"/>
    </row>
    <row r="25" spans="4:9" ht="15" customHeight="1" thickBot="1">
      <c r="D25" s="107" t="s">
        <v>16</v>
      </c>
      <c r="E25" s="108"/>
      <c r="F25" s="134">
        <v>0.04</v>
      </c>
      <c r="G25" s="135"/>
      <c r="H25" s="114">
        <f>1/(F24+F25+SUM(H13:H22))</f>
        <v>5.88235294117647</v>
      </c>
      <c r="I25" s="115"/>
    </row>
    <row r="26" spans="4:9" ht="15" customHeight="1">
      <c r="D26" s="100" t="s">
        <v>21</v>
      </c>
      <c r="E26" s="101"/>
      <c r="F26" s="109"/>
      <c r="G26" s="110"/>
      <c r="H26" s="110"/>
      <c r="I26" s="111"/>
    </row>
    <row r="27" spans="4:9" ht="15" customHeight="1" thickBot="1">
      <c r="D27" s="102"/>
      <c r="E27" s="103"/>
      <c r="F27" s="112"/>
      <c r="G27" s="112"/>
      <c r="H27" s="112"/>
      <c r="I27" s="113"/>
    </row>
    <row r="28" ht="15" customHeight="1"/>
    <row r="29" ht="15" customHeight="1"/>
    <row r="30" ht="15" customHeight="1"/>
  </sheetData>
  <sheetProtection/>
  <protectedRanges>
    <protectedRange sqref="F23:G25" name="Range7"/>
    <protectedRange sqref="F5" name="Range1"/>
    <protectedRange sqref="E13:I22" name="Range2"/>
    <protectedRange sqref="F26" name="Range3"/>
  </protectedRanges>
  <mergeCells count="21">
    <mergeCell ref="F25:G25"/>
    <mergeCell ref="G7:G12"/>
    <mergeCell ref="H23:I24"/>
    <mergeCell ref="F23:G23"/>
    <mergeCell ref="F24:G24"/>
    <mergeCell ref="D23:E23"/>
    <mergeCell ref="I7:I12"/>
    <mergeCell ref="D5:E6"/>
    <mergeCell ref="F7:F12"/>
    <mergeCell ref="I13:I22"/>
    <mergeCell ref="D7:D11"/>
    <mergeCell ref="F5:I6"/>
    <mergeCell ref="E7:E11"/>
    <mergeCell ref="H7:H12"/>
    <mergeCell ref="D12:E12"/>
    <mergeCell ref="D26:E27"/>
    <mergeCell ref="D2:I3"/>
    <mergeCell ref="D24:E24"/>
    <mergeCell ref="D25:E25"/>
    <mergeCell ref="F26:I27"/>
    <mergeCell ref="H25:I25"/>
  </mergeCells>
  <dataValidations count="2">
    <dataValidation type="list" allowBlank="1" showInputMessage="1" showErrorMessage="1" sqref="F23">
      <formula1>Ροή</formula1>
    </dataValidation>
    <dataValidation type="list" allowBlank="1" showInputMessage="1" showErrorMessage="1" sqref="F24">
      <formula1>Rsi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2:N27"/>
  <sheetViews>
    <sheetView zoomScalePageLayoutView="0" workbookViewId="0" topLeftCell="D1">
      <selection activeCell="D5" sqref="D5:G6"/>
    </sheetView>
  </sheetViews>
  <sheetFormatPr defaultColWidth="9.140625" defaultRowHeight="12.75"/>
  <cols>
    <col min="1" max="4" width="9.140625" style="82" customWidth="1"/>
    <col min="5" max="7" width="12.7109375" style="82" customWidth="1"/>
    <col min="8" max="9" width="16.7109375" style="82" customWidth="1"/>
    <col min="10" max="10" width="16.57421875" style="82" customWidth="1"/>
    <col min="11" max="16384" width="9.140625" style="82" customWidth="1"/>
  </cols>
  <sheetData>
    <row r="1" ht="1.5" customHeight="1"/>
    <row r="2" spans="4:10" ht="39.75" customHeight="1">
      <c r="D2" s="151" t="s">
        <v>203</v>
      </c>
      <c r="E2" s="151"/>
      <c r="F2" s="151"/>
      <c r="G2" s="151"/>
      <c r="H2" s="151"/>
      <c r="I2" s="151"/>
      <c r="J2" s="151"/>
    </row>
    <row r="3" spans="4:10" ht="35.25" customHeight="1">
      <c r="D3" s="151"/>
      <c r="E3" s="151"/>
      <c r="F3" s="151"/>
      <c r="G3" s="151"/>
      <c r="H3" s="151"/>
      <c r="I3" s="151"/>
      <c r="J3" s="151"/>
    </row>
    <row r="5" spans="4:11" ht="12.75">
      <c r="D5" s="154" t="s">
        <v>205</v>
      </c>
      <c r="E5" s="154"/>
      <c r="F5" s="154"/>
      <c r="G5" s="154"/>
      <c r="H5" s="155"/>
      <c r="I5" s="155"/>
      <c r="J5" s="155"/>
      <c r="K5" s="83"/>
    </row>
    <row r="6" spans="4:11" ht="12.75">
      <c r="D6" s="154"/>
      <c r="E6" s="154"/>
      <c r="F6" s="154"/>
      <c r="G6" s="154"/>
      <c r="H6" s="155"/>
      <c r="I6" s="155"/>
      <c r="J6" s="155"/>
      <c r="K6" s="83"/>
    </row>
    <row r="7" spans="4:10" ht="12.75">
      <c r="D7" s="152" t="s">
        <v>6</v>
      </c>
      <c r="E7" s="152" t="s">
        <v>20</v>
      </c>
      <c r="F7" s="152"/>
      <c r="G7" s="152"/>
      <c r="H7" s="152" t="s">
        <v>195</v>
      </c>
      <c r="I7" s="152" t="s">
        <v>196</v>
      </c>
      <c r="J7" s="152" t="s">
        <v>197</v>
      </c>
    </row>
    <row r="8" spans="4:10" ht="12.75">
      <c r="D8" s="152"/>
      <c r="E8" s="152"/>
      <c r="F8" s="152"/>
      <c r="G8" s="152"/>
      <c r="H8" s="152"/>
      <c r="I8" s="152"/>
      <c r="J8" s="152"/>
    </row>
    <row r="9" spans="4:10" ht="12.75">
      <c r="D9" s="152"/>
      <c r="E9" s="152"/>
      <c r="F9" s="152"/>
      <c r="G9" s="152"/>
      <c r="H9" s="152"/>
      <c r="I9" s="152"/>
      <c r="J9" s="152"/>
    </row>
    <row r="10" spans="4:10" ht="12.75">
      <c r="D10" s="152"/>
      <c r="E10" s="152"/>
      <c r="F10" s="152"/>
      <c r="G10" s="152"/>
      <c r="H10" s="152"/>
      <c r="I10" s="152"/>
      <c r="J10" s="152"/>
    </row>
    <row r="11" spans="4:10" ht="12.75">
      <c r="D11" s="153"/>
      <c r="E11" s="153"/>
      <c r="F11" s="153"/>
      <c r="G11" s="153"/>
      <c r="H11" s="153"/>
      <c r="I11" s="153"/>
      <c r="J11" s="153"/>
    </row>
    <row r="12" spans="4:10" ht="12.75">
      <c r="D12" s="84">
        <v>1</v>
      </c>
      <c r="E12" s="144" t="s">
        <v>199</v>
      </c>
      <c r="F12" s="145"/>
      <c r="G12" s="146"/>
      <c r="H12" s="84">
        <v>0.397</v>
      </c>
      <c r="I12" s="84">
        <v>64.12</v>
      </c>
      <c r="J12" s="85">
        <f>H12*I12</f>
        <v>25.455640000000002</v>
      </c>
    </row>
    <row r="13" spans="4:10" ht="12.75">
      <c r="D13" s="84">
        <v>2</v>
      </c>
      <c r="E13" s="144" t="s">
        <v>202</v>
      </c>
      <c r="F13" s="145"/>
      <c r="G13" s="146"/>
      <c r="H13" s="84">
        <v>0.824</v>
      </c>
      <c r="I13" s="84">
        <v>10.88</v>
      </c>
      <c r="J13" s="85">
        <f aca="true" t="shared" si="0" ref="J13:J18">H13*I13</f>
        <v>8.96512</v>
      </c>
    </row>
    <row r="14" spans="4:10" ht="12.75">
      <c r="D14" s="84">
        <v>3</v>
      </c>
      <c r="E14" s="144" t="s">
        <v>200</v>
      </c>
      <c r="F14" s="145"/>
      <c r="G14" s="146"/>
      <c r="H14" s="84">
        <v>3.7</v>
      </c>
      <c r="I14" s="84">
        <v>13</v>
      </c>
      <c r="J14" s="85">
        <f t="shared" si="0"/>
        <v>48.1</v>
      </c>
    </row>
    <row r="15" spans="4:10" ht="12.75">
      <c r="D15" s="84">
        <v>4</v>
      </c>
      <c r="E15" s="144" t="s">
        <v>201</v>
      </c>
      <c r="F15" s="145"/>
      <c r="G15" s="146"/>
      <c r="H15" s="84">
        <v>3.23</v>
      </c>
      <c r="I15" s="84">
        <v>2</v>
      </c>
      <c r="J15" s="85">
        <f t="shared" si="0"/>
        <v>6.46</v>
      </c>
    </row>
    <row r="16" spans="4:10" ht="12.75">
      <c r="D16" s="84">
        <v>5</v>
      </c>
      <c r="E16" s="144"/>
      <c r="F16" s="145"/>
      <c r="G16" s="146"/>
      <c r="H16" s="84"/>
      <c r="I16" s="84"/>
      <c r="J16" s="85">
        <f t="shared" si="0"/>
        <v>0</v>
      </c>
    </row>
    <row r="17" spans="4:10" ht="12.75">
      <c r="D17" s="84">
        <v>6</v>
      </c>
      <c r="E17" s="144"/>
      <c r="F17" s="145"/>
      <c r="G17" s="146"/>
      <c r="H17" s="84"/>
      <c r="I17" s="84"/>
      <c r="J17" s="85">
        <f t="shared" si="0"/>
        <v>0</v>
      </c>
    </row>
    <row r="18" spans="4:10" ht="12.75">
      <c r="D18" s="84">
        <v>7</v>
      </c>
      <c r="E18" s="144"/>
      <c r="F18" s="145"/>
      <c r="G18" s="146"/>
      <c r="H18" s="84"/>
      <c r="I18" s="84"/>
      <c r="J18" s="85">
        <f t="shared" si="0"/>
        <v>0</v>
      </c>
    </row>
    <row r="19" spans="4:10" ht="13.5" thickBot="1">
      <c r="D19" s="147" t="s">
        <v>198</v>
      </c>
      <c r="E19" s="147"/>
      <c r="F19" s="147"/>
      <c r="G19" s="147"/>
      <c r="H19" s="147"/>
      <c r="I19" s="84">
        <f>SUM(I12:I18)</f>
        <v>90</v>
      </c>
      <c r="J19" s="86">
        <f>SUM(J12:J18)</f>
        <v>88.98075999999999</v>
      </c>
    </row>
    <row r="20" spans="4:10" ht="13.5" thickBot="1">
      <c r="D20" s="147" t="s">
        <v>204</v>
      </c>
      <c r="E20" s="147"/>
      <c r="F20" s="147"/>
      <c r="G20" s="147"/>
      <c r="H20" s="147"/>
      <c r="I20" s="148"/>
      <c r="J20" s="87">
        <f>J19/I19</f>
        <v>0.988675111111111</v>
      </c>
    </row>
    <row r="22" spans="9:14" ht="12.75">
      <c r="I22" s="149"/>
      <c r="J22" s="150"/>
      <c r="K22" s="150"/>
      <c r="L22" s="150"/>
      <c r="M22" s="150"/>
      <c r="N22" s="150"/>
    </row>
    <row r="23" spans="9:14" ht="12.75">
      <c r="I23" s="150"/>
      <c r="J23" s="150"/>
      <c r="K23" s="150"/>
      <c r="L23" s="150"/>
      <c r="M23" s="150"/>
      <c r="N23" s="150"/>
    </row>
    <row r="24" spans="9:14" ht="12.75">
      <c r="I24" s="150"/>
      <c r="J24" s="150"/>
      <c r="K24" s="150"/>
      <c r="L24" s="150"/>
      <c r="M24" s="150"/>
      <c r="N24" s="150"/>
    </row>
    <row r="25" spans="9:14" ht="12.75">
      <c r="I25" s="150"/>
      <c r="J25" s="150"/>
      <c r="K25" s="150"/>
      <c r="L25" s="150"/>
      <c r="M25" s="150"/>
      <c r="N25" s="150"/>
    </row>
    <row r="26" spans="9:14" ht="12.75">
      <c r="I26" s="150"/>
      <c r="J26" s="150"/>
      <c r="K26" s="150"/>
      <c r="L26" s="150"/>
      <c r="M26" s="150"/>
      <c r="N26" s="150"/>
    </row>
    <row r="27" spans="9:14" ht="12.75">
      <c r="I27" s="150"/>
      <c r="J27" s="150"/>
      <c r="K27" s="150"/>
      <c r="L27" s="150"/>
      <c r="M27" s="150"/>
      <c r="N27" s="150"/>
    </row>
  </sheetData>
  <sheetProtection/>
  <mergeCells count="18">
    <mergeCell ref="D2:J3"/>
    <mergeCell ref="H7:H11"/>
    <mergeCell ref="I7:I11"/>
    <mergeCell ref="J7:J11"/>
    <mergeCell ref="D5:G6"/>
    <mergeCell ref="D7:D11"/>
    <mergeCell ref="E7:G11"/>
    <mergeCell ref="H5:J6"/>
    <mergeCell ref="E12:G12"/>
    <mergeCell ref="E13:G13"/>
    <mergeCell ref="E14:G14"/>
    <mergeCell ref="E15:G15"/>
    <mergeCell ref="D20:I20"/>
    <mergeCell ref="I22:N27"/>
    <mergeCell ref="E16:G16"/>
    <mergeCell ref="E17:G17"/>
    <mergeCell ref="E18:G18"/>
    <mergeCell ref="D19:H19"/>
  </mergeCells>
  <conditionalFormatting sqref="J20">
    <cfRule type="cellIs" priority="1" dxfId="0" operator="greaterThan" stopIfTrue="1">
      <formula>1.3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7"/>
  <sheetViews>
    <sheetView showGridLines="0" zoomScale="85" zoomScaleNormal="85" zoomScalePageLayoutView="0" workbookViewId="0" topLeftCell="A1">
      <selection activeCell="G17" sqref="G17"/>
    </sheetView>
  </sheetViews>
  <sheetFormatPr defaultColWidth="9.140625" defaultRowHeight="12.75"/>
  <cols>
    <col min="2" max="2" width="3.7109375" style="0" customWidth="1"/>
    <col min="3" max="3" width="30.7109375" style="0" customWidth="1"/>
    <col min="4" max="4" width="9.28125" style="1" customWidth="1"/>
    <col min="5" max="7" width="12.7109375" style="2" customWidth="1"/>
    <col min="8" max="8" width="9.00390625" style="1" customWidth="1"/>
    <col min="9" max="9" width="7.00390625" style="4" customWidth="1"/>
    <col min="10" max="10" width="8.28125" style="4" customWidth="1"/>
    <col min="14" max="14" width="16.8515625" style="0" customWidth="1"/>
  </cols>
  <sheetData>
    <row r="2" spans="2:7" ht="15" customHeight="1">
      <c r="B2" s="104" t="s">
        <v>40</v>
      </c>
      <c r="C2" s="104"/>
      <c r="D2" s="104"/>
      <c r="E2" s="104"/>
      <c r="F2" s="104"/>
      <c r="G2" s="104"/>
    </row>
    <row r="3" spans="2:7" ht="15" customHeight="1">
      <c r="B3" s="104"/>
      <c r="C3" s="104"/>
      <c r="D3" s="104"/>
      <c r="E3" s="104"/>
      <c r="F3" s="104"/>
      <c r="G3" s="104"/>
    </row>
    <row r="4" spans="3:7" ht="15" customHeight="1" thickBot="1">
      <c r="C4" s="10"/>
      <c r="D4" s="10"/>
      <c r="E4" s="10"/>
      <c r="F4" s="10"/>
      <c r="G4" s="10"/>
    </row>
    <row r="5" spans="2:7" ht="15" customHeight="1">
      <c r="B5" s="121" t="s">
        <v>20</v>
      </c>
      <c r="C5" s="122"/>
      <c r="D5" s="88"/>
      <c r="E5" s="88"/>
      <c r="F5" s="88"/>
      <c r="G5" s="89"/>
    </row>
    <row r="6" spans="2:10" ht="15" customHeight="1" thickBot="1">
      <c r="B6" s="123"/>
      <c r="C6" s="124"/>
      <c r="D6" s="90"/>
      <c r="E6" s="90"/>
      <c r="F6" s="90"/>
      <c r="G6" s="91"/>
      <c r="J6" s="6"/>
    </row>
    <row r="7" spans="2:14" ht="15" customHeight="1">
      <c r="B7" s="131" t="s">
        <v>6</v>
      </c>
      <c r="C7" s="92" t="s">
        <v>0</v>
      </c>
      <c r="D7" s="125" t="s">
        <v>18</v>
      </c>
      <c r="E7" s="125" t="s">
        <v>35</v>
      </c>
      <c r="F7" s="125" t="s">
        <v>36</v>
      </c>
      <c r="G7" s="180" t="s">
        <v>37</v>
      </c>
      <c r="I7" s="177" t="s">
        <v>206</v>
      </c>
      <c r="J7" s="177"/>
      <c r="K7" s="177"/>
      <c r="L7" s="177"/>
      <c r="M7" s="177"/>
      <c r="N7" s="177"/>
    </row>
    <row r="8" spans="2:14" ht="15" customHeight="1">
      <c r="B8" s="132"/>
      <c r="C8" s="93"/>
      <c r="D8" s="126"/>
      <c r="E8" s="126"/>
      <c r="F8" s="126"/>
      <c r="G8" s="181"/>
      <c r="I8" s="177"/>
      <c r="J8" s="177"/>
      <c r="K8" s="177"/>
      <c r="L8" s="177"/>
      <c r="M8" s="177"/>
      <c r="N8" s="177"/>
    </row>
    <row r="9" spans="2:14" ht="15" customHeight="1">
      <c r="B9" s="132"/>
      <c r="C9" s="93"/>
      <c r="D9" s="126"/>
      <c r="E9" s="126"/>
      <c r="F9" s="126"/>
      <c r="G9" s="181"/>
      <c r="I9" s="177"/>
      <c r="J9" s="177"/>
      <c r="K9" s="177"/>
      <c r="L9" s="177"/>
      <c r="M9" s="177"/>
      <c r="N9" s="177"/>
    </row>
    <row r="10" spans="2:14" ht="15" customHeight="1">
      <c r="B10" s="132"/>
      <c r="C10" s="93"/>
      <c r="D10" s="126"/>
      <c r="E10" s="126"/>
      <c r="F10" s="126"/>
      <c r="G10" s="181"/>
      <c r="I10" s="177"/>
      <c r="J10" s="177"/>
      <c r="K10" s="177"/>
      <c r="L10" s="177"/>
      <c r="M10" s="177"/>
      <c r="N10" s="177"/>
    </row>
    <row r="11" spans="2:14" ht="15" customHeight="1" thickBot="1">
      <c r="B11" s="133"/>
      <c r="C11" s="94"/>
      <c r="D11" s="126"/>
      <c r="E11" s="126"/>
      <c r="F11" s="126"/>
      <c r="G11" s="181"/>
      <c r="I11" s="177"/>
      <c r="J11" s="177"/>
      <c r="K11" s="177"/>
      <c r="L11" s="177"/>
      <c r="M11" s="177"/>
      <c r="N11" s="177"/>
    </row>
    <row r="12" spans="2:14" ht="15" customHeight="1" thickBot="1">
      <c r="B12" s="98" t="s">
        <v>34</v>
      </c>
      <c r="C12" s="178"/>
      <c r="D12" s="179"/>
      <c r="E12" s="127"/>
      <c r="F12" s="127"/>
      <c r="G12" s="182"/>
      <c r="I12" s="177"/>
      <c r="J12" s="177"/>
      <c r="K12" s="177"/>
      <c r="L12" s="177"/>
      <c r="M12" s="177"/>
      <c r="N12" s="177"/>
    </row>
    <row r="13" spans="2:14" ht="15" customHeight="1">
      <c r="B13" s="41">
        <v>1</v>
      </c>
      <c r="C13" s="42">
        <f>+'Συντελεστής Θερμοπερατότητας'!E13</f>
        <v>0</v>
      </c>
      <c r="D13" s="39">
        <v>0</v>
      </c>
      <c r="E13" s="46"/>
      <c r="F13" s="46"/>
      <c r="G13" s="43">
        <f>+D13*E13*F13</f>
        <v>0</v>
      </c>
      <c r="I13" s="177"/>
      <c r="J13" s="177"/>
      <c r="K13" s="177"/>
      <c r="L13" s="177"/>
      <c r="M13" s="177"/>
      <c r="N13" s="177"/>
    </row>
    <row r="14" spans="2:14" ht="15" customHeight="1">
      <c r="B14" s="12">
        <v>2</v>
      </c>
      <c r="C14" s="16">
        <f>+'Συντελεστής Θερμοπερατότητας'!E14</f>
        <v>0</v>
      </c>
      <c r="D14" s="39">
        <f>+'Συντελεστής Θερμοπερατότητας'!F14</f>
        <v>0</v>
      </c>
      <c r="E14" s="47"/>
      <c r="F14" s="47"/>
      <c r="G14" s="44">
        <f>+D14*E14*F14</f>
        <v>0</v>
      </c>
      <c r="I14" s="177"/>
      <c r="J14" s="177"/>
      <c r="K14" s="177"/>
      <c r="L14" s="177"/>
      <c r="M14" s="177"/>
      <c r="N14" s="177"/>
    </row>
    <row r="15" spans="2:14" ht="15" customHeight="1">
      <c r="B15" s="12">
        <v>3</v>
      </c>
      <c r="C15" s="16">
        <f>+'Συντελεστής Θερμοπερατότητας'!E15</f>
        <v>0</v>
      </c>
      <c r="D15" s="39">
        <f>+'Συντελεστής Θερμοπερατότητας'!F15</f>
        <v>0</v>
      </c>
      <c r="E15" s="47"/>
      <c r="F15" s="47"/>
      <c r="G15" s="44">
        <f aca="true" t="shared" si="0" ref="G15:G22">+D15*E15*F15</f>
        <v>0</v>
      </c>
      <c r="I15" s="177"/>
      <c r="J15" s="177"/>
      <c r="K15" s="177"/>
      <c r="L15" s="177"/>
      <c r="M15" s="177"/>
      <c r="N15" s="177"/>
    </row>
    <row r="16" spans="2:14" ht="15" customHeight="1">
      <c r="B16" s="12">
        <v>4</v>
      </c>
      <c r="C16" s="16">
        <f>+'Συντελεστής Θερμοπερατότητας'!E16</f>
        <v>0</v>
      </c>
      <c r="D16" s="39">
        <f>+'Συντελεστής Θερμοπερατότητας'!F16</f>
        <v>0</v>
      </c>
      <c r="E16" s="47"/>
      <c r="F16" s="48"/>
      <c r="G16" s="44">
        <f t="shared" si="0"/>
        <v>0</v>
      </c>
      <c r="I16" s="177"/>
      <c r="J16" s="177"/>
      <c r="K16" s="177"/>
      <c r="L16" s="177"/>
      <c r="M16" s="177"/>
      <c r="N16" s="177"/>
    </row>
    <row r="17" spans="2:14" ht="15" customHeight="1">
      <c r="B17" s="12">
        <v>5</v>
      </c>
      <c r="C17" s="16">
        <f>+'Συντελεστής Θερμοπερατότητας'!E17</f>
        <v>0</v>
      </c>
      <c r="D17" s="39">
        <f>+'Συντελεστής Θερμοπερατότητας'!F17</f>
        <v>0</v>
      </c>
      <c r="E17" s="47"/>
      <c r="F17" s="47"/>
      <c r="G17" s="44">
        <f t="shared" si="0"/>
        <v>0</v>
      </c>
      <c r="I17" s="177"/>
      <c r="J17" s="177"/>
      <c r="K17" s="177"/>
      <c r="L17" s="177"/>
      <c r="M17" s="177"/>
      <c r="N17" s="177"/>
    </row>
    <row r="18" spans="2:14" ht="15" customHeight="1">
      <c r="B18" s="12">
        <v>6</v>
      </c>
      <c r="C18" s="16">
        <f>+'Συντελεστής Θερμοπερατότητας'!E18</f>
        <v>0</v>
      </c>
      <c r="D18" s="39">
        <f>+'Συντελεστής Θερμοπερατότητας'!F18</f>
        <v>0</v>
      </c>
      <c r="E18" s="47"/>
      <c r="F18" s="47"/>
      <c r="G18" s="44">
        <f t="shared" si="0"/>
        <v>0</v>
      </c>
      <c r="I18" s="177"/>
      <c r="J18" s="177"/>
      <c r="K18" s="177"/>
      <c r="L18" s="177"/>
      <c r="M18" s="177"/>
      <c r="N18" s="177"/>
    </row>
    <row r="19" spans="2:14" ht="15" customHeight="1">
      <c r="B19" s="12">
        <v>7</v>
      </c>
      <c r="C19" s="16">
        <f>+'Συντελεστής Θερμοπερατότητας'!E19</f>
        <v>0</v>
      </c>
      <c r="D19" s="39">
        <f>+'Συντελεστής Θερμοπερατότητας'!F19</f>
        <v>0</v>
      </c>
      <c r="E19" s="47"/>
      <c r="F19" s="47"/>
      <c r="G19" s="44">
        <f t="shared" si="0"/>
        <v>0</v>
      </c>
      <c r="I19" s="177"/>
      <c r="J19" s="177"/>
      <c r="K19" s="177"/>
      <c r="L19" s="177"/>
      <c r="M19" s="177"/>
      <c r="N19" s="177"/>
    </row>
    <row r="20" spans="2:14" ht="15" customHeight="1">
      <c r="B20" s="12">
        <v>8</v>
      </c>
      <c r="C20" s="16">
        <f>+'Συντελεστής Θερμοπερατότητας'!E20</f>
        <v>0</v>
      </c>
      <c r="D20" s="39">
        <f>+'Συντελεστής Θερμοπερατότητας'!F20</f>
        <v>0</v>
      </c>
      <c r="E20" s="47"/>
      <c r="F20" s="47"/>
      <c r="G20" s="44">
        <f t="shared" si="0"/>
        <v>0</v>
      </c>
      <c r="I20" s="177"/>
      <c r="J20" s="177"/>
      <c r="K20" s="177"/>
      <c r="L20" s="177"/>
      <c r="M20" s="177"/>
      <c r="N20" s="177"/>
    </row>
    <row r="21" spans="2:14" ht="15" customHeight="1">
      <c r="B21" s="12">
        <v>9</v>
      </c>
      <c r="C21" s="16">
        <f>+'Συντελεστής Θερμοπερατότητας'!E21</f>
        <v>0</v>
      </c>
      <c r="D21" s="39">
        <f>+'Συντελεστής Θερμοπερατότητας'!F21</f>
        <v>0</v>
      </c>
      <c r="E21" s="47"/>
      <c r="F21" s="47"/>
      <c r="G21" s="44">
        <f t="shared" si="0"/>
        <v>0</v>
      </c>
      <c r="I21" s="177"/>
      <c r="J21" s="177"/>
      <c r="K21" s="177"/>
      <c r="L21" s="177"/>
      <c r="M21" s="177"/>
      <c r="N21" s="177"/>
    </row>
    <row r="22" spans="2:14" ht="15" customHeight="1" thickBot="1">
      <c r="B22" s="15">
        <v>10</v>
      </c>
      <c r="C22" s="18">
        <f>+'Συντελεστής Θερμοπερατότητας'!E22</f>
        <v>0</v>
      </c>
      <c r="D22" s="40">
        <f>+'Συντελεστής Θερμοπερατότητας'!F22</f>
        <v>0</v>
      </c>
      <c r="E22" s="49"/>
      <c r="F22" s="49"/>
      <c r="G22" s="45">
        <f t="shared" si="0"/>
        <v>0</v>
      </c>
      <c r="I22" s="177"/>
      <c r="J22" s="177"/>
      <c r="K22" s="177"/>
      <c r="L22" s="177"/>
      <c r="M22" s="177"/>
      <c r="N22" s="177"/>
    </row>
    <row r="23" spans="2:14" ht="15" customHeight="1">
      <c r="B23" s="167" t="s">
        <v>38</v>
      </c>
      <c r="C23" s="168"/>
      <c r="D23" s="168"/>
      <c r="E23" s="169"/>
      <c r="F23" s="173" t="s">
        <v>39</v>
      </c>
      <c r="G23" s="175">
        <f>SUM(G13:G22)</f>
        <v>0</v>
      </c>
      <c r="I23" s="177"/>
      <c r="J23" s="177"/>
      <c r="K23" s="177"/>
      <c r="L23" s="177"/>
      <c r="M23" s="177"/>
      <c r="N23" s="177"/>
    </row>
    <row r="24" spans="2:14" ht="15" customHeight="1" thickBot="1">
      <c r="B24" s="170"/>
      <c r="C24" s="171"/>
      <c r="D24" s="171"/>
      <c r="E24" s="172"/>
      <c r="F24" s="174"/>
      <c r="G24" s="176"/>
      <c r="I24" s="177"/>
      <c r="J24" s="177"/>
      <c r="K24" s="177"/>
      <c r="L24" s="177"/>
      <c r="M24" s="177"/>
      <c r="N24" s="177"/>
    </row>
    <row r="25" spans="2:14" ht="15" customHeight="1">
      <c r="B25" s="156" t="s">
        <v>21</v>
      </c>
      <c r="C25" s="157"/>
      <c r="D25" s="158"/>
      <c r="E25" s="159"/>
      <c r="F25" s="159"/>
      <c r="G25" s="160"/>
      <c r="I25" s="81"/>
      <c r="J25" s="81"/>
      <c r="K25" s="81"/>
      <c r="L25" s="81"/>
      <c r="M25" s="81"/>
      <c r="N25" s="81"/>
    </row>
    <row r="26" spans="2:7" ht="15" customHeight="1">
      <c r="B26" s="100"/>
      <c r="C26" s="101"/>
      <c r="D26" s="161"/>
      <c r="E26" s="162"/>
      <c r="F26" s="162"/>
      <c r="G26" s="163"/>
    </row>
    <row r="27" spans="2:7" ht="15" customHeight="1" thickBot="1">
      <c r="B27" s="102"/>
      <c r="C27" s="103"/>
      <c r="D27" s="164"/>
      <c r="E27" s="165"/>
      <c r="F27" s="165"/>
      <c r="G27" s="166"/>
    </row>
    <row r="28" ht="15" customHeight="1"/>
    <row r="29" ht="15" customHeight="1"/>
  </sheetData>
  <sheetProtection/>
  <protectedRanges>
    <protectedRange sqref="F23 D24:E24" name="Range7"/>
    <protectedRange sqref="D5" name="Range1"/>
    <protectedRange sqref="F13:G22 C13:E23" name="Range2"/>
    <protectedRange sqref="D25" name="Range3"/>
  </protectedRanges>
  <mergeCells count="16">
    <mergeCell ref="I7:N24"/>
    <mergeCell ref="B12:C12"/>
    <mergeCell ref="D7:D12"/>
    <mergeCell ref="E7:E12"/>
    <mergeCell ref="G7:G12"/>
    <mergeCell ref="F7:F12"/>
    <mergeCell ref="B2:G3"/>
    <mergeCell ref="D5:G6"/>
    <mergeCell ref="B5:C6"/>
    <mergeCell ref="B7:B11"/>
    <mergeCell ref="C7:C11"/>
    <mergeCell ref="B25:C27"/>
    <mergeCell ref="D25:G27"/>
    <mergeCell ref="B23:E24"/>
    <mergeCell ref="F23:F24"/>
    <mergeCell ref="G23:G2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194"/>
  <sheetViews>
    <sheetView showGridLines="0" tabSelected="1" zoomScale="85" zoomScaleNormal="85" zoomScalePageLayoutView="0" workbookViewId="0" topLeftCell="A1">
      <selection activeCell="D11" sqref="D11"/>
    </sheetView>
  </sheetViews>
  <sheetFormatPr defaultColWidth="9.140625" defaultRowHeight="12.75"/>
  <cols>
    <col min="2" max="2" width="12.7109375" style="28" customWidth="1"/>
    <col min="3" max="3" width="12.7109375" style="33" customWidth="1"/>
    <col min="4" max="6" width="12.7109375" style="28" customWidth="1"/>
    <col min="7" max="7" width="13.7109375" style="28" customWidth="1"/>
    <col min="8" max="12" width="12.7109375" style="28" customWidth="1"/>
    <col min="13" max="13" width="12.7109375" style="20" customWidth="1"/>
    <col min="18" max="18" width="21.8515625" style="0" customWidth="1"/>
    <col min="20" max="20" width="13.421875" style="0" customWidth="1"/>
    <col min="21" max="21" width="10.00390625" style="0" customWidth="1"/>
  </cols>
  <sheetData>
    <row r="1" ht="15" thickBot="1"/>
    <row r="2" spans="2:21" ht="15" customHeight="1">
      <c r="B2" s="197" t="s">
        <v>29</v>
      </c>
      <c r="C2" s="198"/>
      <c r="D2" s="198"/>
      <c r="E2" s="199"/>
      <c r="H2" s="183" t="s">
        <v>32</v>
      </c>
      <c r="I2" s="184"/>
      <c r="J2" s="184"/>
      <c r="K2" s="184"/>
      <c r="L2" s="185"/>
      <c r="N2" s="203" t="s">
        <v>190</v>
      </c>
      <c r="O2" s="157"/>
      <c r="P2" s="157"/>
      <c r="Q2" s="157"/>
      <c r="R2" s="157"/>
      <c r="S2" s="157"/>
      <c r="T2" s="157"/>
      <c r="U2" s="234"/>
    </row>
    <row r="3" spans="2:21" ht="15" customHeight="1" thickBot="1">
      <c r="B3" s="200"/>
      <c r="C3" s="201"/>
      <c r="D3" s="201"/>
      <c r="E3" s="202"/>
      <c r="H3" s="186"/>
      <c r="I3" s="187"/>
      <c r="J3" s="187"/>
      <c r="K3" s="187"/>
      <c r="L3" s="188"/>
      <c r="N3" s="102"/>
      <c r="O3" s="103"/>
      <c r="P3" s="103"/>
      <c r="Q3" s="103"/>
      <c r="R3" s="103"/>
      <c r="S3" s="103"/>
      <c r="T3" s="103"/>
      <c r="U3" s="235"/>
    </row>
    <row r="4" spans="2:21" ht="15" customHeight="1">
      <c r="B4" s="200"/>
      <c r="C4" s="201"/>
      <c r="D4" s="201"/>
      <c r="E4" s="202"/>
      <c r="H4" s="186"/>
      <c r="I4" s="187"/>
      <c r="J4" s="187"/>
      <c r="K4" s="187"/>
      <c r="L4" s="188"/>
      <c r="N4" s="156" t="s">
        <v>41</v>
      </c>
      <c r="O4" s="157"/>
      <c r="P4" s="157"/>
      <c r="Q4" s="157"/>
      <c r="R4" s="234"/>
      <c r="S4" s="236" t="s">
        <v>42</v>
      </c>
      <c r="T4" s="238" t="s">
        <v>184</v>
      </c>
      <c r="U4" s="238" t="s">
        <v>185</v>
      </c>
    </row>
    <row r="5" spans="2:21" ht="15" customHeight="1" thickBot="1">
      <c r="B5" s="200"/>
      <c r="C5" s="201"/>
      <c r="D5" s="201"/>
      <c r="E5" s="202"/>
      <c r="H5" s="189"/>
      <c r="I5" s="190"/>
      <c r="J5" s="190"/>
      <c r="K5" s="190"/>
      <c r="L5" s="191"/>
      <c r="N5" s="100"/>
      <c r="O5" s="101"/>
      <c r="P5" s="101"/>
      <c r="Q5" s="101"/>
      <c r="R5" s="240"/>
      <c r="S5" s="237"/>
      <c r="T5" s="239"/>
      <c r="U5" s="239"/>
    </row>
    <row r="6" spans="2:21" ht="15" customHeight="1">
      <c r="B6" s="200"/>
      <c r="C6" s="201"/>
      <c r="D6" s="201"/>
      <c r="E6" s="202"/>
      <c r="H6" s="192" t="s">
        <v>14</v>
      </c>
      <c r="I6" s="193"/>
      <c r="J6" s="193"/>
      <c r="K6" s="194"/>
      <c r="L6" s="35" t="s">
        <v>28</v>
      </c>
      <c r="N6" s="100"/>
      <c r="O6" s="101"/>
      <c r="P6" s="101"/>
      <c r="Q6" s="101"/>
      <c r="R6" s="240"/>
      <c r="S6" s="237"/>
      <c r="T6" s="239"/>
      <c r="U6" s="239"/>
    </row>
    <row r="7" spans="2:21" ht="15" customHeight="1" thickBot="1">
      <c r="B7" s="200"/>
      <c r="C7" s="201"/>
      <c r="D7" s="201"/>
      <c r="E7" s="202"/>
      <c r="H7" s="229" t="s">
        <v>22</v>
      </c>
      <c r="I7" s="230"/>
      <c r="J7" s="230"/>
      <c r="K7" s="230"/>
      <c r="L7" s="212">
        <v>0.06</v>
      </c>
      <c r="N7" s="100"/>
      <c r="O7" s="101"/>
      <c r="P7" s="101"/>
      <c r="Q7" s="101"/>
      <c r="R7" s="240"/>
      <c r="S7" s="237"/>
      <c r="T7" s="239"/>
      <c r="U7" s="239"/>
    </row>
    <row r="8" spans="2:21" ht="15" customHeight="1">
      <c r="B8" s="224" t="s">
        <v>2</v>
      </c>
      <c r="C8" s="225"/>
      <c r="D8" s="36" t="s">
        <v>26</v>
      </c>
      <c r="E8" s="37" t="s">
        <v>27</v>
      </c>
      <c r="H8" s="229"/>
      <c r="I8" s="230"/>
      <c r="J8" s="230"/>
      <c r="K8" s="230"/>
      <c r="L8" s="212"/>
      <c r="N8" s="100"/>
      <c r="O8" s="101"/>
      <c r="P8" s="101"/>
      <c r="Q8" s="101"/>
      <c r="R8" s="240"/>
      <c r="S8" s="77" t="s">
        <v>55</v>
      </c>
      <c r="T8" s="78" t="s">
        <v>168</v>
      </c>
      <c r="U8" s="80" t="s">
        <v>194</v>
      </c>
    </row>
    <row r="9" spans="2:21" ht="15" customHeight="1" thickBot="1">
      <c r="B9" s="226" t="s">
        <v>3</v>
      </c>
      <c r="C9" s="227"/>
      <c r="D9" s="29">
        <v>0.13</v>
      </c>
      <c r="E9" s="30">
        <v>0.04</v>
      </c>
      <c r="H9" s="229" t="s">
        <v>23</v>
      </c>
      <c r="I9" s="230"/>
      <c r="J9" s="230"/>
      <c r="K9" s="230"/>
      <c r="L9" s="212">
        <v>0.2</v>
      </c>
      <c r="N9" s="102"/>
      <c r="O9" s="103"/>
      <c r="P9" s="103"/>
      <c r="Q9" s="103"/>
      <c r="R9" s="235"/>
      <c r="S9" s="79" t="s">
        <v>169</v>
      </c>
      <c r="T9" s="79" t="s">
        <v>170</v>
      </c>
      <c r="U9" s="79" t="s">
        <v>171</v>
      </c>
    </row>
    <row r="10" spans="2:21" ht="15" customHeight="1">
      <c r="B10" s="226" t="s">
        <v>4</v>
      </c>
      <c r="C10" s="227"/>
      <c r="D10" s="29">
        <v>0.17</v>
      </c>
      <c r="E10" s="30">
        <v>0.04</v>
      </c>
      <c r="H10" s="229"/>
      <c r="I10" s="230"/>
      <c r="J10" s="230"/>
      <c r="K10" s="230"/>
      <c r="L10" s="212"/>
      <c r="N10" s="75" t="s">
        <v>56</v>
      </c>
      <c r="O10" s="76"/>
      <c r="P10" s="76"/>
      <c r="Q10" s="76"/>
      <c r="R10" s="76"/>
      <c r="S10" s="62">
        <v>2100</v>
      </c>
      <c r="T10" s="62">
        <v>0.7</v>
      </c>
      <c r="U10" s="63">
        <v>1000</v>
      </c>
    </row>
    <row r="11" spans="2:21" ht="15" customHeight="1" thickBot="1">
      <c r="B11" s="222" t="s">
        <v>5</v>
      </c>
      <c r="C11" s="223"/>
      <c r="D11" s="31">
        <v>0.1</v>
      </c>
      <c r="E11" s="32">
        <v>0.04</v>
      </c>
      <c r="H11" s="229" t="s">
        <v>33</v>
      </c>
      <c r="I11" s="230"/>
      <c r="J11" s="230"/>
      <c r="K11" s="230"/>
      <c r="L11" s="212">
        <v>0.3</v>
      </c>
      <c r="N11" s="73" t="s">
        <v>62</v>
      </c>
      <c r="O11" s="51"/>
      <c r="P11" s="51"/>
      <c r="Q11" s="51"/>
      <c r="R11" s="51"/>
      <c r="S11" s="60">
        <v>1050</v>
      </c>
      <c r="T11" s="60">
        <v>0.17</v>
      </c>
      <c r="U11" s="66">
        <v>1000</v>
      </c>
    </row>
    <row r="12" spans="6:21" ht="15" customHeight="1" thickBot="1">
      <c r="F12" s="34"/>
      <c r="G12" s="34"/>
      <c r="H12" s="229"/>
      <c r="I12" s="230"/>
      <c r="J12" s="230"/>
      <c r="K12" s="230"/>
      <c r="L12" s="212"/>
      <c r="N12" s="67"/>
      <c r="O12" s="53" t="s">
        <v>57</v>
      </c>
      <c r="P12" s="53"/>
      <c r="Q12" s="53"/>
      <c r="R12" s="53"/>
      <c r="S12" s="60">
        <v>1100</v>
      </c>
      <c r="T12" s="60">
        <v>0.23</v>
      </c>
      <c r="U12" s="66">
        <v>1000</v>
      </c>
    </row>
    <row r="13" spans="2:21" ht="15" customHeight="1">
      <c r="B13" s="203" t="s">
        <v>30</v>
      </c>
      <c r="C13" s="214"/>
      <c r="D13" s="214"/>
      <c r="E13" s="214"/>
      <c r="F13" s="215"/>
      <c r="G13" s="34"/>
      <c r="H13" s="229" t="s">
        <v>24</v>
      </c>
      <c r="I13" s="230"/>
      <c r="J13" s="230"/>
      <c r="K13" s="230"/>
      <c r="L13" s="212">
        <v>0.3</v>
      </c>
      <c r="N13" s="73" t="s">
        <v>183</v>
      </c>
      <c r="O13" s="51"/>
      <c r="P13" s="51"/>
      <c r="Q13" s="51"/>
      <c r="R13" s="51"/>
      <c r="S13" s="51"/>
      <c r="T13" s="51"/>
      <c r="U13" s="64"/>
    </row>
    <row r="14" spans="2:21" ht="15" customHeight="1" thickBot="1">
      <c r="B14" s="216"/>
      <c r="C14" s="217"/>
      <c r="D14" s="217"/>
      <c r="E14" s="217"/>
      <c r="F14" s="218"/>
      <c r="G14" s="34"/>
      <c r="H14" s="231"/>
      <c r="I14" s="232"/>
      <c r="J14" s="232"/>
      <c r="K14" s="232"/>
      <c r="L14" s="213"/>
      <c r="N14" s="67"/>
      <c r="O14" s="53" t="s">
        <v>58</v>
      </c>
      <c r="P14" s="53"/>
      <c r="Q14" s="53"/>
      <c r="R14" s="53"/>
      <c r="S14" s="60">
        <v>1800</v>
      </c>
      <c r="T14" s="60">
        <v>1.15</v>
      </c>
      <c r="U14" s="66">
        <v>1000</v>
      </c>
    </row>
    <row r="15" spans="2:21" ht="15" customHeight="1" thickBot="1">
      <c r="B15" s="216"/>
      <c r="C15" s="217"/>
      <c r="D15" s="217"/>
      <c r="E15" s="217"/>
      <c r="F15" s="218"/>
      <c r="G15" s="34"/>
      <c r="N15" s="65"/>
      <c r="O15" s="61" t="s">
        <v>193</v>
      </c>
      <c r="P15" s="52"/>
      <c r="Q15" s="52"/>
      <c r="R15" s="52"/>
      <c r="S15" s="60">
        <v>2000</v>
      </c>
      <c r="T15" s="60">
        <v>1.35</v>
      </c>
      <c r="U15" s="66">
        <v>1000</v>
      </c>
    </row>
    <row r="16" spans="2:21" ht="15" customHeight="1">
      <c r="B16" s="216"/>
      <c r="C16" s="217"/>
      <c r="D16" s="217"/>
      <c r="E16" s="217"/>
      <c r="F16" s="218"/>
      <c r="G16" s="34"/>
      <c r="H16" s="203" t="s">
        <v>31</v>
      </c>
      <c r="I16" s="214"/>
      <c r="J16" s="214"/>
      <c r="K16" s="214"/>
      <c r="L16" s="215"/>
      <c r="N16" s="65"/>
      <c r="O16" s="61" t="s">
        <v>193</v>
      </c>
      <c r="P16" s="52"/>
      <c r="Q16" s="52"/>
      <c r="R16" s="52"/>
      <c r="S16" s="60">
        <v>2200</v>
      </c>
      <c r="T16" s="60">
        <v>1.65</v>
      </c>
      <c r="U16" s="66">
        <v>1000</v>
      </c>
    </row>
    <row r="17" spans="2:21" ht="15" customHeight="1">
      <c r="B17" s="216"/>
      <c r="C17" s="217"/>
      <c r="D17" s="217"/>
      <c r="E17" s="217"/>
      <c r="F17" s="218"/>
      <c r="G17" s="34"/>
      <c r="H17" s="216"/>
      <c r="I17" s="217"/>
      <c r="J17" s="217"/>
      <c r="K17" s="217"/>
      <c r="L17" s="218"/>
      <c r="N17" s="67"/>
      <c r="O17" s="53" t="s">
        <v>59</v>
      </c>
      <c r="P17" s="53"/>
      <c r="Q17" s="53"/>
      <c r="R17" s="53"/>
      <c r="S17" s="60">
        <v>2400</v>
      </c>
      <c r="T17" s="60">
        <v>2</v>
      </c>
      <c r="U17" s="66">
        <v>1000</v>
      </c>
    </row>
    <row r="18" spans="2:21" ht="15" customHeight="1" thickBot="1">
      <c r="B18" s="219"/>
      <c r="C18" s="220"/>
      <c r="D18" s="220"/>
      <c r="E18" s="220"/>
      <c r="F18" s="221"/>
      <c r="G18" s="34"/>
      <c r="H18" s="216"/>
      <c r="I18" s="217"/>
      <c r="J18" s="217"/>
      <c r="K18" s="217"/>
      <c r="L18" s="218"/>
      <c r="N18" s="67"/>
      <c r="O18" s="53" t="s">
        <v>60</v>
      </c>
      <c r="P18" s="53"/>
      <c r="Q18" s="53"/>
      <c r="R18" s="53"/>
      <c r="S18" s="60">
        <v>2300</v>
      </c>
      <c r="T18" s="60">
        <v>2.3</v>
      </c>
      <c r="U18" s="66">
        <v>1000</v>
      </c>
    </row>
    <row r="19" spans="2:21" ht="15" customHeight="1">
      <c r="B19" s="203" t="s">
        <v>11</v>
      </c>
      <c r="C19" s="204"/>
      <c r="D19" s="207" t="s">
        <v>7</v>
      </c>
      <c r="E19" s="208"/>
      <c r="F19" s="209"/>
      <c r="G19" s="34"/>
      <c r="H19" s="216"/>
      <c r="I19" s="217"/>
      <c r="J19" s="217"/>
      <c r="K19" s="217"/>
      <c r="L19" s="218"/>
      <c r="M19" s="26"/>
      <c r="N19" s="67"/>
      <c r="O19" s="53" t="s">
        <v>61</v>
      </c>
      <c r="P19" s="53"/>
      <c r="Q19" s="53"/>
      <c r="R19" s="53"/>
      <c r="S19" s="60">
        <v>2400</v>
      </c>
      <c r="T19" s="60">
        <v>2.5</v>
      </c>
      <c r="U19" s="66">
        <v>1000</v>
      </c>
    </row>
    <row r="20" spans="2:21" ht="15" customHeight="1">
      <c r="B20" s="205"/>
      <c r="C20" s="206"/>
      <c r="D20" s="21" t="s">
        <v>8</v>
      </c>
      <c r="E20" s="21" t="s">
        <v>9</v>
      </c>
      <c r="F20" s="27" t="s">
        <v>10</v>
      </c>
      <c r="H20" s="216"/>
      <c r="I20" s="217"/>
      <c r="J20" s="217"/>
      <c r="K20" s="217"/>
      <c r="L20" s="218"/>
      <c r="M20" s="26"/>
      <c r="N20" s="73" t="s">
        <v>43</v>
      </c>
      <c r="O20" s="51"/>
      <c r="P20" s="51"/>
      <c r="Q20" s="51"/>
      <c r="R20" s="51"/>
      <c r="S20" s="51"/>
      <c r="T20" s="51"/>
      <c r="U20" s="64"/>
    </row>
    <row r="21" spans="2:21" ht="15" customHeight="1" thickBot="1">
      <c r="B21" s="195">
        <v>0</v>
      </c>
      <c r="C21" s="196"/>
      <c r="D21" s="22">
        <v>0</v>
      </c>
      <c r="E21" s="22">
        <v>0</v>
      </c>
      <c r="F21" s="23">
        <v>0</v>
      </c>
      <c r="H21" s="219"/>
      <c r="I21" s="220"/>
      <c r="J21" s="220"/>
      <c r="K21" s="220"/>
      <c r="L21" s="221"/>
      <c r="M21" s="26"/>
      <c r="N21" s="67"/>
      <c r="O21" s="53" t="s">
        <v>49</v>
      </c>
      <c r="P21" s="53"/>
      <c r="Q21" s="53"/>
      <c r="R21" s="53"/>
      <c r="S21" s="60">
        <v>1200</v>
      </c>
      <c r="T21" s="60">
        <v>0.17</v>
      </c>
      <c r="U21" s="66">
        <v>1400</v>
      </c>
    </row>
    <row r="22" spans="2:21" ht="15" customHeight="1">
      <c r="B22" s="195">
        <v>5</v>
      </c>
      <c r="C22" s="196"/>
      <c r="D22" s="22">
        <v>0.11</v>
      </c>
      <c r="E22" s="22">
        <v>0.11</v>
      </c>
      <c r="F22" s="23">
        <v>0.11</v>
      </c>
      <c r="H22" s="203" t="s">
        <v>11</v>
      </c>
      <c r="I22" s="204"/>
      <c r="J22" s="207" t="s">
        <v>7</v>
      </c>
      <c r="K22" s="208"/>
      <c r="L22" s="209"/>
      <c r="M22" s="26"/>
      <c r="N22" s="67"/>
      <c r="O22" s="53" t="s">
        <v>63</v>
      </c>
      <c r="P22" s="53"/>
      <c r="Q22" s="53"/>
      <c r="R22" s="53"/>
      <c r="S22" s="60">
        <v>1700</v>
      </c>
      <c r="T22" s="60">
        <v>0.25</v>
      </c>
      <c r="U22" s="66">
        <v>1400</v>
      </c>
    </row>
    <row r="23" spans="2:21" ht="15" customHeight="1">
      <c r="B23" s="195">
        <v>7</v>
      </c>
      <c r="C23" s="196"/>
      <c r="D23" s="22">
        <v>0.13</v>
      </c>
      <c r="E23" s="22">
        <v>0.13</v>
      </c>
      <c r="F23" s="23">
        <v>0.13</v>
      </c>
      <c r="H23" s="205"/>
      <c r="I23" s="206"/>
      <c r="J23" s="21" t="s">
        <v>8</v>
      </c>
      <c r="K23" s="21" t="s">
        <v>9</v>
      </c>
      <c r="L23" s="27" t="s">
        <v>10</v>
      </c>
      <c r="M23" s="26"/>
      <c r="N23" s="67"/>
      <c r="O23" s="53" t="s">
        <v>64</v>
      </c>
      <c r="P23" s="53"/>
      <c r="Q23" s="53"/>
      <c r="R23" s="53"/>
      <c r="S23" s="60">
        <v>270</v>
      </c>
      <c r="T23" s="60">
        <v>0.1</v>
      </c>
      <c r="U23" s="66">
        <v>1400</v>
      </c>
    </row>
    <row r="24" spans="2:21" ht="15" customHeight="1">
      <c r="B24" s="195">
        <v>10</v>
      </c>
      <c r="C24" s="196"/>
      <c r="D24" s="22">
        <v>0.15</v>
      </c>
      <c r="E24" s="22">
        <v>0.15</v>
      </c>
      <c r="F24" s="23">
        <v>0.15</v>
      </c>
      <c r="H24" s="195">
        <v>5</v>
      </c>
      <c r="I24" s="196"/>
      <c r="J24" s="22">
        <v>0.17</v>
      </c>
      <c r="K24" s="22">
        <v>0.17</v>
      </c>
      <c r="L24" s="23">
        <v>0.17</v>
      </c>
      <c r="N24" s="67"/>
      <c r="O24" s="53" t="s">
        <v>65</v>
      </c>
      <c r="P24" s="53"/>
      <c r="Q24" s="53"/>
      <c r="R24" s="53"/>
      <c r="S24" s="60">
        <v>120</v>
      </c>
      <c r="T24" s="60">
        <v>0.05</v>
      </c>
      <c r="U24" s="66">
        <v>1300</v>
      </c>
    </row>
    <row r="25" spans="2:21" ht="15" customHeight="1">
      <c r="B25" s="195">
        <v>15</v>
      </c>
      <c r="C25" s="196"/>
      <c r="D25" s="22">
        <v>0.17</v>
      </c>
      <c r="E25" s="22">
        <v>0.16</v>
      </c>
      <c r="F25" s="23">
        <v>0.17</v>
      </c>
      <c r="H25" s="195">
        <v>10</v>
      </c>
      <c r="I25" s="196"/>
      <c r="J25" s="22">
        <v>0.29</v>
      </c>
      <c r="K25" s="22">
        <v>0.29</v>
      </c>
      <c r="L25" s="23">
        <v>0.29</v>
      </c>
      <c r="N25" s="67"/>
      <c r="O25" s="53" t="s">
        <v>66</v>
      </c>
      <c r="P25" s="53"/>
      <c r="Q25" s="53"/>
      <c r="R25" s="53"/>
      <c r="S25" s="60">
        <v>200</v>
      </c>
      <c r="T25" s="60">
        <v>0.06</v>
      </c>
      <c r="U25" s="66">
        <v>1300</v>
      </c>
    </row>
    <row r="26" spans="2:21" ht="15" customHeight="1">
      <c r="B26" s="195">
        <v>25</v>
      </c>
      <c r="C26" s="196"/>
      <c r="D26" s="22">
        <v>0.18</v>
      </c>
      <c r="E26" s="22">
        <v>0.16</v>
      </c>
      <c r="F26" s="23">
        <v>0.19</v>
      </c>
      <c r="H26" s="195">
        <v>20</v>
      </c>
      <c r="I26" s="196"/>
      <c r="J26" s="22">
        <v>0.37</v>
      </c>
      <c r="K26" s="22">
        <v>0.37</v>
      </c>
      <c r="L26" s="23">
        <v>0.43</v>
      </c>
      <c r="N26" s="67"/>
      <c r="O26" s="53" t="s">
        <v>67</v>
      </c>
      <c r="P26" s="53"/>
      <c r="Q26" s="53"/>
      <c r="R26" s="53"/>
      <c r="S26" s="60" t="s">
        <v>71</v>
      </c>
      <c r="T26" s="60">
        <v>0.05</v>
      </c>
      <c r="U26" s="66">
        <v>1500</v>
      </c>
    </row>
    <row r="27" spans="2:21" ht="15" customHeight="1" thickBot="1">
      <c r="B27" s="195">
        <v>50</v>
      </c>
      <c r="C27" s="196"/>
      <c r="D27" s="22">
        <v>0.18</v>
      </c>
      <c r="E27" s="22">
        <v>0.16</v>
      </c>
      <c r="F27" s="23">
        <v>0.21</v>
      </c>
      <c r="H27" s="210" t="s">
        <v>25</v>
      </c>
      <c r="I27" s="211"/>
      <c r="J27" s="24">
        <v>0.34</v>
      </c>
      <c r="K27" s="24">
        <v>0.34</v>
      </c>
      <c r="L27" s="25">
        <v>0.61</v>
      </c>
      <c r="N27" s="67"/>
      <c r="O27" s="53" t="s">
        <v>68</v>
      </c>
      <c r="P27" s="53"/>
      <c r="Q27" s="53"/>
      <c r="R27" s="53"/>
      <c r="S27" s="60" t="s">
        <v>72</v>
      </c>
      <c r="T27" s="60">
        <v>0.065</v>
      </c>
      <c r="U27" s="66">
        <v>1500</v>
      </c>
    </row>
    <row r="28" spans="2:21" ht="15" customHeight="1">
      <c r="B28" s="195">
        <v>100</v>
      </c>
      <c r="C28" s="196"/>
      <c r="D28" s="22">
        <v>0.18</v>
      </c>
      <c r="E28" s="22">
        <v>0.16</v>
      </c>
      <c r="F28" s="23">
        <v>0.22</v>
      </c>
      <c r="N28" s="67"/>
      <c r="O28" s="53" t="s">
        <v>69</v>
      </c>
      <c r="P28" s="53"/>
      <c r="Q28" s="53"/>
      <c r="R28" s="53"/>
      <c r="S28" s="60">
        <v>200</v>
      </c>
      <c r="T28" s="60">
        <v>0.06</v>
      </c>
      <c r="U28" s="66">
        <v>1300</v>
      </c>
    </row>
    <row r="29" spans="2:21" ht="15" customHeight="1" thickBot="1">
      <c r="B29" s="210">
        <v>300</v>
      </c>
      <c r="C29" s="211"/>
      <c r="D29" s="24">
        <v>0.18</v>
      </c>
      <c r="E29" s="24">
        <v>0.16</v>
      </c>
      <c r="F29" s="25">
        <v>0.23</v>
      </c>
      <c r="N29" s="67"/>
      <c r="O29" s="53" t="s">
        <v>70</v>
      </c>
      <c r="P29" s="53"/>
      <c r="Q29" s="53"/>
      <c r="R29" s="53"/>
      <c r="S29" s="60">
        <v>1200</v>
      </c>
      <c r="T29" s="60">
        <v>0.17</v>
      </c>
      <c r="U29" s="66">
        <v>1400</v>
      </c>
    </row>
    <row r="30" spans="14:21" ht="15" customHeight="1">
      <c r="N30" s="73" t="s">
        <v>44</v>
      </c>
      <c r="O30" s="51"/>
      <c r="P30" s="51"/>
      <c r="Q30" s="51"/>
      <c r="R30" s="51"/>
      <c r="S30" s="51"/>
      <c r="T30" s="51"/>
      <c r="U30" s="64"/>
    </row>
    <row r="31" spans="14:21" ht="15" customHeight="1">
      <c r="N31" s="67"/>
      <c r="O31" s="53" t="s">
        <v>74</v>
      </c>
      <c r="P31" s="53"/>
      <c r="Q31" s="53"/>
      <c r="R31" s="53"/>
      <c r="S31" s="60">
        <v>1.23</v>
      </c>
      <c r="T31" s="60">
        <v>0.025</v>
      </c>
      <c r="U31" s="66">
        <v>1008</v>
      </c>
    </row>
    <row r="32" spans="14:21" ht="15" customHeight="1">
      <c r="N32" s="67"/>
      <c r="O32" s="53" t="s">
        <v>75</v>
      </c>
      <c r="P32" s="53"/>
      <c r="Q32" s="53"/>
      <c r="R32" s="53"/>
      <c r="S32" s="60">
        <v>1.95</v>
      </c>
      <c r="T32" s="60">
        <v>0.014</v>
      </c>
      <c r="U32" s="66">
        <v>820</v>
      </c>
    </row>
    <row r="33" spans="14:21" ht="12" customHeight="1">
      <c r="N33" s="67"/>
      <c r="O33" s="53" t="s">
        <v>76</v>
      </c>
      <c r="P33" s="53"/>
      <c r="Q33" s="53"/>
      <c r="R33" s="53"/>
      <c r="S33" s="60">
        <v>1.7</v>
      </c>
      <c r="T33" s="60">
        <v>0.017</v>
      </c>
      <c r="U33" s="66">
        <v>519</v>
      </c>
    </row>
    <row r="34" spans="1:21" ht="12.75" customHeight="1">
      <c r="A34" s="56"/>
      <c r="B34" s="57"/>
      <c r="C34" s="58"/>
      <c r="D34" s="57"/>
      <c r="E34" s="57"/>
      <c r="F34" s="57"/>
      <c r="G34" s="57"/>
      <c r="H34" s="57"/>
      <c r="I34" s="57"/>
      <c r="J34" s="57"/>
      <c r="K34" s="57"/>
      <c r="L34" s="57"/>
      <c r="M34" s="26"/>
      <c r="N34" s="67"/>
      <c r="O34" s="53" t="s">
        <v>77</v>
      </c>
      <c r="P34" s="53"/>
      <c r="Q34" s="53"/>
      <c r="R34" s="53"/>
      <c r="S34" s="60">
        <v>6.36</v>
      </c>
      <c r="T34" s="60">
        <v>0.013</v>
      </c>
      <c r="U34" s="66">
        <v>614</v>
      </c>
    </row>
    <row r="35" spans="1:21" ht="11.25" customHeight="1">
      <c r="A35" s="56"/>
      <c r="B35" s="57"/>
      <c r="C35" s="58"/>
      <c r="D35" s="57"/>
      <c r="E35" s="57"/>
      <c r="F35" s="57"/>
      <c r="G35" s="57"/>
      <c r="H35" s="57"/>
      <c r="I35" s="57"/>
      <c r="J35" s="57"/>
      <c r="K35" s="57"/>
      <c r="L35" s="57"/>
      <c r="M35" s="26"/>
      <c r="N35" s="67"/>
      <c r="O35" s="53" t="s">
        <v>78</v>
      </c>
      <c r="P35" s="53"/>
      <c r="Q35" s="53"/>
      <c r="R35" s="53"/>
      <c r="S35" s="60">
        <v>3.56</v>
      </c>
      <c r="T35" s="60">
        <v>0.009</v>
      </c>
      <c r="U35" s="66">
        <v>245</v>
      </c>
    </row>
    <row r="36" spans="1:21" ht="16.5" customHeight="1">
      <c r="A36" s="56"/>
      <c r="J36" s="57"/>
      <c r="K36" s="57"/>
      <c r="L36" s="57"/>
      <c r="M36" s="26"/>
      <c r="N36" s="67"/>
      <c r="O36" s="53" t="s">
        <v>73</v>
      </c>
      <c r="P36" s="53"/>
      <c r="Q36" s="53"/>
      <c r="R36" s="53"/>
      <c r="S36" s="60">
        <v>5.68</v>
      </c>
      <c r="T36" s="60">
        <v>0.0054</v>
      </c>
      <c r="U36" s="66">
        <v>160</v>
      </c>
    </row>
    <row r="37" spans="1:21" ht="15" customHeight="1">
      <c r="A37" s="72"/>
      <c r="J37" s="57"/>
      <c r="K37" s="57"/>
      <c r="L37" s="57"/>
      <c r="M37" s="26"/>
      <c r="N37" s="73" t="s">
        <v>45</v>
      </c>
      <c r="O37" s="51"/>
      <c r="P37" s="51"/>
      <c r="Q37" s="51"/>
      <c r="R37" s="51"/>
      <c r="S37" s="51"/>
      <c r="T37" s="51"/>
      <c r="U37" s="64"/>
    </row>
    <row r="38" spans="1:21" ht="14.25">
      <c r="A38" s="56"/>
      <c r="J38" s="57"/>
      <c r="K38" s="57"/>
      <c r="L38" s="57"/>
      <c r="M38" s="26"/>
      <c r="N38" s="67"/>
      <c r="O38" s="53" t="s">
        <v>192</v>
      </c>
      <c r="P38" s="53"/>
      <c r="Q38" s="53"/>
      <c r="R38" s="53"/>
      <c r="S38" s="60">
        <v>2500</v>
      </c>
      <c r="T38" s="60">
        <v>1</v>
      </c>
      <c r="U38" s="66">
        <v>750</v>
      </c>
    </row>
    <row r="39" spans="1:21" ht="15">
      <c r="A39" s="72"/>
      <c r="J39" s="57"/>
      <c r="K39" s="57"/>
      <c r="L39" s="57"/>
      <c r="M39" s="26"/>
      <c r="N39" s="67"/>
      <c r="O39" s="53" t="s">
        <v>79</v>
      </c>
      <c r="P39" s="53"/>
      <c r="Q39" s="53"/>
      <c r="R39" s="53"/>
      <c r="S39" s="60">
        <v>2200</v>
      </c>
      <c r="T39" s="60">
        <v>1.4</v>
      </c>
      <c r="U39" s="66">
        <v>750</v>
      </c>
    </row>
    <row r="40" spans="1:21" ht="15">
      <c r="A40" s="72"/>
      <c r="J40" s="57"/>
      <c r="K40" s="57"/>
      <c r="L40" s="57"/>
      <c r="M40" s="26"/>
      <c r="N40" s="67"/>
      <c r="O40" s="53" t="s">
        <v>80</v>
      </c>
      <c r="P40" s="53"/>
      <c r="Q40" s="53"/>
      <c r="R40" s="53"/>
      <c r="S40" s="60">
        <v>2000</v>
      </c>
      <c r="T40" s="60">
        <v>1.2</v>
      </c>
      <c r="U40" s="66">
        <v>750</v>
      </c>
    </row>
    <row r="41" spans="1:21" ht="15">
      <c r="A41" s="56"/>
      <c r="J41" s="57"/>
      <c r="K41" s="57"/>
      <c r="L41" s="57"/>
      <c r="M41" s="26"/>
      <c r="N41" s="73" t="s">
        <v>46</v>
      </c>
      <c r="O41" s="51"/>
      <c r="P41" s="51"/>
      <c r="Q41" s="51"/>
      <c r="R41" s="51"/>
      <c r="S41" s="51"/>
      <c r="T41" s="51"/>
      <c r="U41" s="64"/>
    </row>
    <row r="42" spans="1:21" ht="15">
      <c r="A42" s="56"/>
      <c r="J42" s="57"/>
      <c r="K42" s="57"/>
      <c r="L42" s="57"/>
      <c r="M42" s="26"/>
      <c r="N42" s="67"/>
      <c r="O42" s="53" t="s">
        <v>172</v>
      </c>
      <c r="P42" s="53"/>
      <c r="Q42" s="53"/>
      <c r="R42" s="53"/>
      <c r="S42" s="60">
        <v>920</v>
      </c>
      <c r="T42" s="60">
        <v>2.3</v>
      </c>
      <c r="U42" s="66">
        <v>2000</v>
      </c>
    </row>
    <row r="43" spans="1:21" ht="15">
      <c r="A43" s="56"/>
      <c r="J43" s="57"/>
      <c r="K43" s="57"/>
      <c r="L43" s="57"/>
      <c r="M43" s="26"/>
      <c r="N43" s="67"/>
      <c r="O43" s="50" t="s">
        <v>173</v>
      </c>
      <c r="P43" s="50"/>
      <c r="Q43" s="50"/>
      <c r="R43" s="50"/>
      <c r="S43" s="60">
        <v>900</v>
      </c>
      <c r="T43" s="60">
        <v>2.2</v>
      </c>
      <c r="U43" s="66">
        <v>2000</v>
      </c>
    </row>
    <row r="44" spans="1:21" ht="14.25">
      <c r="A44" s="56"/>
      <c r="J44" s="57"/>
      <c r="K44" s="57"/>
      <c r="L44" s="57"/>
      <c r="M44" s="26"/>
      <c r="N44" s="67"/>
      <c r="O44" s="50" t="s">
        <v>81</v>
      </c>
      <c r="P44" s="50"/>
      <c r="Q44" s="50"/>
      <c r="R44" s="50"/>
      <c r="S44" s="60">
        <v>100</v>
      </c>
      <c r="T44" s="60">
        <v>0.05</v>
      </c>
      <c r="U44" s="66">
        <v>2000</v>
      </c>
    </row>
    <row r="45" spans="1:21" ht="14.25">
      <c r="A45" s="56"/>
      <c r="J45" s="57"/>
      <c r="K45" s="57"/>
      <c r="L45" s="57"/>
      <c r="M45" s="26"/>
      <c r="N45" s="67"/>
      <c r="O45" s="50" t="s">
        <v>82</v>
      </c>
      <c r="P45" s="50"/>
      <c r="Q45" s="50"/>
      <c r="R45" s="50"/>
      <c r="S45" s="60">
        <v>200</v>
      </c>
      <c r="T45" s="60">
        <v>0.12</v>
      </c>
      <c r="U45" s="66">
        <v>2000</v>
      </c>
    </row>
    <row r="46" spans="1:21" ht="14.25">
      <c r="A46" s="56"/>
      <c r="J46" s="57"/>
      <c r="K46" s="57"/>
      <c r="L46" s="57"/>
      <c r="M46" s="26"/>
      <c r="N46" s="67"/>
      <c r="O46" s="50" t="s">
        <v>83</v>
      </c>
      <c r="P46" s="50"/>
      <c r="Q46" s="50"/>
      <c r="R46" s="50"/>
      <c r="S46" s="60">
        <v>300</v>
      </c>
      <c r="T46" s="60">
        <v>0.23</v>
      </c>
      <c r="U46" s="66">
        <v>2000</v>
      </c>
    </row>
    <row r="47" spans="1:21" ht="14.25">
      <c r="A47" s="56"/>
      <c r="J47" s="57"/>
      <c r="K47" s="57"/>
      <c r="L47" s="57"/>
      <c r="M47" s="26"/>
      <c r="N47" s="67"/>
      <c r="O47" s="50" t="s">
        <v>84</v>
      </c>
      <c r="P47" s="50"/>
      <c r="Q47" s="50"/>
      <c r="R47" s="50"/>
      <c r="S47" s="60">
        <v>500</v>
      </c>
      <c r="T47" s="60">
        <v>0.6</v>
      </c>
      <c r="U47" s="66">
        <v>2000</v>
      </c>
    </row>
    <row r="48" spans="1:21" ht="15">
      <c r="A48" s="56"/>
      <c r="J48" s="57"/>
      <c r="K48" s="57"/>
      <c r="L48" s="57"/>
      <c r="M48" s="26"/>
      <c r="N48" s="67"/>
      <c r="O48" s="50" t="s">
        <v>174</v>
      </c>
      <c r="P48" s="50"/>
      <c r="Q48" s="50"/>
      <c r="R48" s="50"/>
      <c r="S48" s="60">
        <v>1000</v>
      </c>
      <c r="T48" s="60">
        <v>0.6</v>
      </c>
      <c r="U48" s="66">
        <v>4190</v>
      </c>
    </row>
    <row r="49" spans="1:21" ht="15">
      <c r="A49" s="56"/>
      <c r="J49" s="57"/>
      <c r="K49" s="57"/>
      <c r="L49" s="57"/>
      <c r="M49" s="26"/>
      <c r="N49" s="67"/>
      <c r="O49" s="50" t="s">
        <v>175</v>
      </c>
      <c r="P49" s="50"/>
      <c r="Q49" s="50"/>
      <c r="R49" s="50"/>
      <c r="S49" s="60">
        <v>990</v>
      </c>
      <c r="T49" s="60">
        <v>0.63</v>
      </c>
      <c r="U49" s="66">
        <v>4190</v>
      </c>
    </row>
    <row r="50" spans="1:21" ht="15">
      <c r="A50" s="56"/>
      <c r="J50" s="57"/>
      <c r="K50" s="57"/>
      <c r="L50" s="57"/>
      <c r="M50" s="26"/>
      <c r="N50" s="67"/>
      <c r="O50" s="50" t="s">
        <v>176</v>
      </c>
      <c r="P50" s="50"/>
      <c r="Q50" s="50"/>
      <c r="R50" s="50"/>
      <c r="S50" s="60">
        <v>970</v>
      </c>
      <c r="T50" s="60">
        <v>0.67</v>
      </c>
      <c r="U50" s="66">
        <v>4190</v>
      </c>
    </row>
    <row r="51" spans="1:21" ht="15">
      <c r="A51" s="56"/>
      <c r="J51" s="57"/>
      <c r="K51" s="57"/>
      <c r="L51" s="57"/>
      <c r="M51" s="26"/>
      <c r="N51" s="73" t="s">
        <v>47</v>
      </c>
      <c r="O51" s="51"/>
      <c r="P51" s="51"/>
      <c r="Q51" s="51"/>
      <c r="R51" s="51"/>
      <c r="S51" s="51"/>
      <c r="T51" s="51"/>
      <c r="U51" s="64"/>
    </row>
    <row r="52" spans="1:21" ht="14.25">
      <c r="A52" s="56"/>
      <c r="J52" s="57"/>
      <c r="K52" s="57"/>
      <c r="L52" s="57"/>
      <c r="M52" s="26"/>
      <c r="N52" s="67"/>
      <c r="O52" s="50" t="s">
        <v>85</v>
      </c>
      <c r="P52" s="50"/>
      <c r="Q52" s="50"/>
      <c r="R52" s="50"/>
      <c r="S52" s="60">
        <v>2800</v>
      </c>
      <c r="T52" s="60">
        <v>160</v>
      </c>
      <c r="U52" s="66">
        <v>880</v>
      </c>
    </row>
    <row r="53" spans="1:21" ht="14.25">
      <c r="A53" s="56"/>
      <c r="J53" s="57"/>
      <c r="K53" s="57"/>
      <c r="L53" s="57"/>
      <c r="M53" s="26"/>
      <c r="N53" s="67"/>
      <c r="O53" s="50" t="s">
        <v>86</v>
      </c>
      <c r="P53" s="50"/>
      <c r="Q53" s="50"/>
      <c r="R53" s="50"/>
      <c r="S53" s="60">
        <v>8700</v>
      </c>
      <c r="T53" s="60">
        <v>65</v>
      </c>
      <c r="U53" s="66">
        <v>380</v>
      </c>
    </row>
    <row r="54" spans="1:21" ht="14.25">
      <c r="A54" s="56"/>
      <c r="J54" s="57"/>
      <c r="K54" s="57"/>
      <c r="L54" s="57"/>
      <c r="M54" s="26"/>
      <c r="N54" s="67"/>
      <c r="O54" s="50" t="s">
        <v>87</v>
      </c>
      <c r="P54" s="50"/>
      <c r="Q54" s="50"/>
      <c r="R54" s="50"/>
      <c r="S54" s="60">
        <v>8400</v>
      </c>
      <c r="T54" s="60">
        <v>120</v>
      </c>
      <c r="U54" s="66">
        <v>380</v>
      </c>
    </row>
    <row r="55" spans="1:21" ht="14.25">
      <c r="A55" s="56"/>
      <c r="J55" s="57"/>
      <c r="K55" s="57"/>
      <c r="L55" s="57"/>
      <c r="M55" s="26"/>
      <c r="N55" s="67"/>
      <c r="O55" s="50" t="s">
        <v>88</v>
      </c>
      <c r="P55" s="50"/>
      <c r="Q55" s="50"/>
      <c r="R55" s="50"/>
      <c r="S55" s="60">
        <v>8900</v>
      </c>
      <c r="T55" s="60">
        <v>380</v>
      </c>
      <c r="U55" s="66">
        <v>380</v>
      </c>
    </row>
    <row r="56" spans="1:21" ht="14.25">
      <c r="A56" s="56"/>
      <c r="J56" s="57"/>
      <c r="K56" s="57"/>
      <c r="L56" s="57"/>
      <c r="M56" s="26"/>
      <c r="N56" s="67"/>
      <c r="O56" s="50" t="s">
        <v>89</v>
      </c>
      <c r="P56" s="50"/>
      <c r="Q56" s="50"/>
      <c r="R56" s="50"/>
      <c r="S56" s="60">
        <v>7500</v>
      </c>
      <c r="T56" s="60">
        <v>50</v>
      </c>
      <c r="U56" s="66">
        <v>450</v>
      </c>
    </row>
    <row r="57" spans="1:21" ht="14.25">
      <c r="A57" s="56"/>
      <c r="J57" s="57"/>
      <c r="K57" s="57"/>
      <c r="L57" s="57"/>
      <c r="M57" s="26"/>
      <c r="N57" s="67"/>
      <c r="O57" s="50" t="s">
        <v>90</v>
      </c>
      <c r="P57" s="50"/>
      <c r="Q57" s="50"/>
      <c r="R57" s="50"/>
      <c r="S57" s="60">
        <v>11300</v>
      </c>
      <c r="T57" s="60">
        <v>35</v>
      </c>
      <c r="U57" s="66">
        <v>130</v>
      </c>
    </row>
    <row r="58" spans="1:21" ht="14.25">
      <c r="A58" s="56"/>
      <c r="J58" s="57"/>
      <c r="K58" s="57"/>
      <c r="L58" s="57"/>
      <c r="M58" s="26"/>
      <c r="N58" s="67"/>
      <c r="O58" s="50" t="s">
        <v>91</v>
      </c>
      <c r="P58" s="50"/>
      <c r="Q58" s="50"/>
      <c r="R58" s="50"/>
      <c r="S58" s="60">
        <v>7800</v>
      </c>
      <c r="T58" s="60">
        <v>50</v>
      </c>
      <c r="U58" s="66">
        <v>450</v>
      </c>
    </row>
    <row r="59" spans="1:21" ht="14.25">
      <c r="A59" s="56"/>
      <c r="J59" s="57"/>
      <c r="K59" s="57"/>
      <c r="L59" s="57"/>
      <c r="M59" s="26"/>
      <c r="N59" s="67"/>
      <c r="O59" s="50" t="s">
        <v>92</v>
      </c>
      <c r="P59" s="50"/>
      <c r="Q59" s="50"/>
      <c r="R59" s="50"/>
      <c r="S59" s="60">
        <v>7900</v>
      </c>
      <c r="T59" s="60">
        <v>17</v>
      </c>
      <c r="U59" s="66">
        <v>460</v>
      </c>
    </row>
    <row r="60" spans="1:21" ht="14.25">
      <c r="A60" s="56"/>
      <c r="J60" s="57"/>
      <c r="K60" s="57"/>
      <c r="L60" s="57"/>
      <c r="M60" s="26"/>
      <c r="N60" s="67"/>
      <c r="O60" s="50" t="s">
        <v>93</v>
      </c>
      <c r="P60" s="50"/>
      <c r="Q60" s="50"/>
      <c r="R60" s="50"/>
      <c r="S60" s="60">
        <v>7200</v>
      </c>
      <c r="T60" s="60">
        <v>110</v>
      </c>
      <c r="U60" s="66">
        <v>380</v>
      </c>
    </row>
    <row r="61" spans="1:21" ht="15">
      <c r="A61" s="56"/>
      <c r="J61" s="57"/>
      <c r="K61" s="57"/>
      <c r="L61" s="57"/>
      <c r="M61" s="26"/>
      <c r="N61" s="73" t="s">
        <v>48</v>
      </c>
      <c r="O61" s="51"/>
      <c r="P61" s="51"/>
      <c r="Q61" s="51"/>
      <c r="R61" s="51"/>
      <c r="S61" s="51"/>
      <c r="T61" s="51"/>
      <c r="U61" s="64"/>
    </row>
    <row r="62" spans="1:21" ht="14.25">
      <c r="A62" s="56"/>
      <c r="J62" s="57"/>
      <c r="K62" s="57"/>
      <c r="L62" s="57"/>
      <c r="M62" s="26"/>
      <c r="N62" s="67"/>
      <c r="O62" s="50" t="s">
        <v>94</v>
      </c>
      <c r="P62" s="50"/>
      <c r="Q62" s="50"/>
      <c r="R62" s="50"/>
      <c r="S62" s="60">
        <v>1050</v>
      </c>
      <c r="T62" s="60">
        <v>0.2</v>
      </c>
      <c r="U62" s="66">
        <v>1500</v>
      </c>
    </row>
    <row r="63" spans="1:21" ht="14.25">
      <c r="A63" s="56"/>
      <c r="J63" s="57"/>
      <c r="K63" s="57"/>
      <c r="L63" s="57"/>
      <c r="M63" s="26"/>
      <c r="N63" s="67"/>
      <c r="O63" s="50" t="s">
        <v>95</v>
      </c>
      <c r="P63" s="50"/>
      <c r="Q63" s="50"/>
      <c r="R63" s="50"/>
      <c r="S63" s="60">
        <v>1200</v>
      </c>
      <c r="T63" s="60">
        <v>0.2</v>
      </c>
      <c r="U63" s="66">
        <v>1200</v>
      </c>
    </row>
    <row r="64" spans="1:21" ht="14.25">
      <c r="A64" s="56"/>
      <c r="J64" s="57"/>
      <c r="K64" s="57"/>
      <c r="L64" s="57"/>
      <c r="M64" s="26"/>
      <c r="N64" s="67"/>
      <c r="O64" s="50" t="s">
        <v>96</v>
      </c>
      <c r="P64" s="50"/>
      <c r="Q64" s="50"/>
      <c r="R64" s="50"/>
      <c r="S64" s="60">
        <v>2200</v>
      </c>
      <c r="T64" s="60">
        <v>0.25</v>
      </c>
      <c r="U64" s="66">
        <v>1000</v>
      </c>
    </row>
    <row r="65" spans="1:21" ht="14.25">
      <c r="A65" s="56"/>
      <c r="J65" s="57"/>
      <c r="K65" s="57"/>
      <c r="L65" s="57"/>
      <c r="M65" s="26"/>
      <c r="N65" s="67"/>
      <c r="O65" s="50" t="s">
        <v>97</v>
      </c>
      <c r="P65" s="50"/>
      <c r="Q65" s="50"/>
      <c r="R65" s="50"/>
      <c r="S65" s="60">
        <v>1390</v>
      </c>
      <c r="T65" s="60">
        <v>0.17</v>
      </c>
      <c r="U65" s="66">
        <v>900</v>
      </c>
    </row>
    <row r="66" spans="1:21" ht="14.25">
      <c r="A66" s="56"/>
      <c r="J66" s="57"/>
      <c r="K66" s="57"/>
      <c r="L66" s="57"/>
      <c r="M66" s="26"/>
      <c r="N66" s="67"/>
      <c r="O66" s="50" t="s">
        <v>98</v>
      </c>
      <c r="P66" s="50"/>
      <c r="Q66" s="50"/>
      <c r="R66" s="50"/>
      <c r="S66" s="60">
        <v>1180</v>
      </c>
      <c r="T66" s="60">
        <v>0.18</v>
      </c>
      <c r="U66" s="66">
        <v>1500</v>
      </c>
    </row>
    <row r="67" spans="1:21" ht="14.25">
      <c r="A67" s="56"/>
      <c r="J67" s="57"/>
      <c r="K67" s="57"/>
      <c r="L67" s="57"/>
      <c r="M67" s="26"/>
      <c r="N67" s="67"/>
      <c r="O67" s="50" t="s">
        <v>99</v>
      </c>
      <c r="P67" s="50"/>
      <c r="Q67" s="50"/>
      <c r="R67" s="50"/>
      <c r="S67" s="60">
        <v>1410</v>
      </c>
      <c r="T67" s="60">
        <v>0.3</v>
      </c>
      <c r="U67" s="66">
        <v>1400</v>
      </c>
    </row>
    <row r="68" spans="1:21" ht="14.25">
      <c r="A68" s="56"/>
      <c r="J68" s="57"/>
      <c r="K68" s="57"/>
      <c r="L68" s="57"/>
      <c r="M68" s="26"/>
      <c r="N68" s="67"/>
      <c r="O68" s="50" t="s">
        <v>100</v>
      </c>
      <c r="P68" s="50"/>
      <c r="Q68" s="50"/>
      <c r="R68" s="50"/>
      <c r="S68" s="60">
        <v>1150</v>
      </c>
      <c r="T68" s="60">
        <v>0.25</v>
      </c>
      <c r="U68" s="66">
        <v>1600</v>
      </c>
    </row>
    <row r="69" spans="1:21" ht="14.25">
      <c r="A69" s="56"/>
      <c r="J69" s="57"/>
      <c r="K69" s="57"/>
      <c r="L69" s="57"/>
      <c r="M69" s="26"/>
      <c r="N69" s="67"/>
      <c r="O69" s="50" t="s">
        <v>101</v>
      </c>
      <c r="P69" s="50"/>
      <c r="Q69" s="50"/>
      <c r="R69" s="50"/>
      <c r="S69" s="60">
        <v>1450</v>
      </c>
      <c r="T69" s="60">
        <v>0.3</v>
      </c>
      <c r="U69" s="66">
        <v>1600</v>
      </c>
    </row>
    <row r="70" spans="1:21" ht="14.25">
      <c r="A70" s="56"/>
      <c r="J70" s="57"/>
      <c r="K70" s="57"/>
      <c r="L70" s="57"/>
      <c r="M70" s="26"/>
      <c r="N70" s="67"/>
      <c r="O70" s="50" t="s">
        <v>102</v>
      </c>
      <c r="P70" s="50"/>
      <c r="Q70" s="50"/>
      <c r="R70" s="50"/>
      <c r="S70" s="60">
        <v>980</v>
      </c>
      <c r="T70" s="60">
        <v>0.5</v>
      </c>
      <c r="U70" s="66">
        <v>1800</v>
      </c>
    </row>
    <row r="71" spans="1:21" ht="14.25">
      <c r="A71" s="56"/>
      <c r="J71" s="57"/>
      <c r="K71" s="57"/>
      <c r="L71" s="57"/>
      <c r="M71" s="26"/>
      <c r="N71" s="67"/>
      <c r="O71" s="50" t="s">
        <v>103</v>
      </c>
      <c r="P71" s="50"/>
      <c r="Q71" s="50"/>
      <c r="R71" s="50"/>
      <c r="S71" s="60">
        <v>920</v>
      </c>
      <c r="T71" s="60">
        <v>0.33</v>
      </c>
      <c r="U71" s="66">
        <v>2200</v>
      </c>
    </row>
    <row r="72" spans="1:21" ht="14.25">
      <c r="A72" s="56"/>
      <c r="J72" s="57"/>
      <c r="K72" s="57"/>
      <c r="L72" s="57"/>
      <c r="M72" s="26"/>
      <c r="N72" s="67"/>
      <c r="O72" s="50" t="s">
        <v>104</v>
      </c>
      <c r="P72" s="50"/>
      <c r="Q72" s="50"/>
      <c r="R72" s="50"/>
      <c r="S72" s="60">
        <v>1050</v>
      </c>
      <c r="T72" s="60">
        <v>0.16</v>
      </c>
      <c r="U72" s="66">
        <v>1300</v>
      </c>
    </row>
    <row r="73" spans="1:21" ht="14.25">
      <c r="A73" s="56"/>
      <c r="J73" s="57"/>
      <c r="K73" s="57"/>
      <c r="L73" s="57"/>
      <c r="M73" s="26"/>
      <c r="N73" s="67"/>
      <c r="O73" s="50" t="s">
        <v>105</v>
      </c>
      <c r="P73" s="50"/>
      <c r="Q73" s="50"/>
      <c r="R73" s="50"/>
      <c r="S73" s="60">
        <v>910</v>
      </c>
      <c r="T73" s="60">
        <v>0.22</v>
      </c>
      <c r="U73" s="66">
        <v>1800</v>
      </c>
    </row>
    <row r="74" spans="1:21" ht="14.25">
      <c r="A74" s="56"/>
      <c r="J74" s="57"/>
      <c r="K74" s="57"/>
      <c r="L74" s="57"/>
      <c r="M74" s="26"/>
      <c r="N74" s="67"/>
      <c r="O74" s="50" t="s">
        <v>106</v>
      </c>
      <c r="P74" s="50"/>
      <c r="Q74" s="50"/>
      <c r="R74" s="50"/>
      <c r="S74" s="60">
        <v>1200</v>
      </c>
      <c r="T74" s="60">
        <v>0.25</v>
      </c>
      <c r="U74" s="66">
        <v>1800</v>
      </c>
    </row>
    <row r="75" spans="1:21" ht="14.25">
      <c r="A75" s="56"/>
      <c r="J75" s="57"/>
      <c r="K75" s="57"/>
      <c r="L75" s="57"/>
      <c r="M75" s="26"/>
      <c r="N75" s="67"/>
      <c r="O75" s="50" t="s">
        <v>107</v>
      </c>
      <c r="P75" s="50"/>
      <c r="Q75" s="50"/>
      <c r="R75" s="50"/>
      <c r="S75" s="60">
        <v>1200</v>
      </c>
      <c r="T75" s="60">
        <v>0.25</v>
      </c>
      <c r="U75" s="66">
        <v>1800</v>
      </c>
    </row>
    <row r="76" spans="1:21" ht="14.25">
      <c r="A76" s="56"/>
      <c r="J76" s="57"/>
      <c r="K76" s="57"/>
      <c r="L76" s="57"/>
      <c r="M76" s="26"/>
      <c r="N76" s="67"/>
      <c r="O76" s="50" t="s">
        <v>108</v>
      </c>
      <c r="P76" s="50"/>
      <c r="Q76" s="50"/>
      <c r="R76" s="50"/>
      <c r="S76" s="60">
        <v>1200</v>
      </c>
      <c r="T76" s="60">
        <v>0.2</v>
      </c>
      <c r="U76" s="66">
        <v>1400</v>
      </c>
    </row>
    <row r="77" spans="1:21" ht="14.25">
      <c r="A77" s="56"/>
      <c r="J77" s="57"/>
      <c r="K77" s="57"/>
      <c r="L77" s="57"/>
      <c r="M77" s="26"/>
      <c r="N77" s="67"/>
      <c r="O77" s="50" t="s">
        <v>109</v>
      </c>
      <c r="P77" s="50"/>
      <c r="Q77" s="50"/>
      <c r="R77" s="50"/>
      <c r="S77" s="60">
        <v>1300</v>
      </c>
      <c r="T77" s="60">
        <v>0.3</v>
      </c>
      <c r="U77" s="66">
        <v>1700</v>
      </c>
    </row>
    <row r="78" spans="1:21" ht="14.25">
      <c r="A78" s="56"/>
      <c r="J78" s="57"/>
      <c r="K78" s="57"/>
      <c r="L78" s="57"/>
      <c r="M78" s="26"/>
      <c r="N78" s="67"/>
      <c r="O78" s="50" t="s">
        <v>110</v>
      </c>
      <c r="P78" s="50"/>
      <c r="Q78" s="50"/>
      <c r="R78" s="50"/>
      <c r="S78" s="60">
        <v>1400</v>
      </c>
      <c r="T78" s="60">
        <v>0.19</v>
      </c>
      <c r="U78" s="66">
        <v>1200</v>
      </c>
    </row>
    <row r="79" spans="1:21" ht="15">
      <c r="A79" s="56"/>
      <c r="J79" s="57"/>
      <c r="K79" s="57"/>
      <c r="L79" s="57"/>
      <c r="M79" s="26"/>
      <c r="N79" s="73" t="s">
        <v>49</v>
      </c>
      <c r="O79" s="51"/>
      <c r="P79" s="51"/>
      <c r="Q79" s="51"/>
      <c r="R79" s="51"/>
      <c r="S79" s="51"/>
      <c r="T79" s="51"/>
      <c r="U79" s="64"/>
    </row>
    <row r="80" spans="1:21" ht="14.25">
      <c r="A80" s="56"/>
      <c r="J80" s="57"/>
      <c r="K80" s="57"/>
      <c r="L80" s="57"/>
      <c r="M80" s="26"/>
      <c r="N80" s="67"/>
      <c r="O80" s="50" t="s">
        <v>111</v>
      </c>
      <c r="P80" s="50"/>
      <c r="Q80" s="50"/>
      <c r="R80" s="50"/>
      <c r="S80" s="60">
        <v>910</v>
      </c>
      <c r="T80" s="60">
        <v>0.13</v>
      </c>
      <c r="U80" s="66">
        <v>1100</v>
      </c>
    </row>
    <row r="81" spans="1:21" ht="14.25">
      <c r="A81" s="56"/>
      <c r="J81" s="57"/>
      <c r="K81" s="57"/>
      <c r="L81" s="57"/>
      <c r="M81" s="26"/>
      <c r="N81" s="67"/>
      <c r="O81" s="50" t="s">
        <v>112</v>
      </c>
      <c r="P81" s="50"/>
      <c r="Q81" s="50"/>
      <c r="R81" s="50"/>
      <c r="S81" s="60">
        <v>1240</v>
      </c>
      <c r="T81" s="60">
        <v>0.23</v>
      </c>
      <c r="U81" s="66">
        <v>2140</v>
      </c>
    </row>
    <row r="82" spans="1:21" ht="14.25">
      <c r="A82" s="56"/>
      <c r="J82" s="57"/>
      <c r="K82" s="57"/>
      <c r="L82" s="57"/>
      <c r="M82" s="26"/>
      <c r="N82" s="67"/>
      <c r="O82" s="50" t="s">
        <v>113</v>
      </c>
      <c r="P82" s="50"/>
      <c r="Q82" s="50"/>
      <c r="R82" s="50"/>
      <c r="S82" s="60">
        <v>1200</v>
      </c>
      <c r="T82" s="60">
        <v>0.24</v>
      </c>
      <c r="U82" s="66">
        <v>1400</v>
      </c>
    </row>
    <row r="83" spans="1:21" ht="14.25">
      <c r="A83" s="56"/>
      <c r="J83" s="57"/>
      <c r="K83" s="57"/>
      <c r="L83" s="57"/>
      <c r="M83" s="26"/>
      <c r="N83" s="67"/>
      <c r="O83" s="50" t="s">
        <v>114</v>
      </c>
      <c r="P83" s="50"/>
      <c r="Q83" s="50"/>
      <c r="R83" s="50"/>
      <c r="S83" s="60" t="s">
        <v>120</v>
      </c>
      <c r="T83" s="60">
        <v>0.06</v>
      </c>
      <c r="U83" s="66">
        <v>1500</v>
      </c>
    </row>
    <row r="84" spans="1:21" ht="14.25">
      <c r="A84" s="56"/>
      <c r="J84" s="57"/>
      <c r="K84" s="57"/>
      <c r="L84" s="57"/>
      <c r="M84" s="26"/>
      <c r="N84" s="67"/>
      <c r="O84" s="50" t="s">
        <v>115</v>
      </c>
      <c r="P84" s="50"/>
      <c r="Q84" s="50"/>
      <c r="R84" s="50"/>
      <c r="S84" s="60">
        <v>1200</v>
      </c>
      <c r="T84" s="60">
        <v>0.17</v>
      </c>
      <c r="U84" s="66">
        <v>1400</v>
      </c>
    </row>
    <row r="85" spans="1:21" ht="14.25">
      <c r="A85" s="56"/>
      <c r="J85" s="57"/>
      <c r="K85" s="57"/>
      <c r="L85" s="57"/>
      <c r="M85" s="26"/>
      <c r="N85" s="67"/>
      <c r="O85" s="50" t="s">
        <v>116</v>
      </c>
      <c r="P85" s="50"/>
      <c r="Q85" s="50"/>
      <c r="R85" s="50"/>
      <c r="S85" s="60">
        <v>1150</v>
      </c>
      <c r="T85" s="60">
        <v>0.25</v>
      </c>
      <c r="U85" s="66">
        <v>1000</v>
      </c>
    </row>
    <row r="86" spans="1:21" ht="14.25">
      <c r="A86" s="56"/>
      <c r="J86" s="57"/>
      <c r="K86" s="57"/>
      <c r="L86" s="57"/>
      <c r="M86" s="26"/>
      <c r="N86" s="67"/>
      <c r="O86" s="50" t="s">
        <v>117</v>
      </c>
      <c r="P86" s="50"/>
      <c r="Q86" s="50"/>
      <c r="R86" s="50"/>
      <c r="S86" s="60">
        <v>930</v>
      </c>
      <c r="T86" s="60">
        <v>0.2</v>
      </c>
      <c r="U86" s="66">
        <v>1100</v>
      </c>
    </row>
    <row r="87" spans="1:21" ht="14.25">
      <c r="A87" s="56"/>
      <c r="J87" s="57"/>
      <c r="K87" s="57"/>
      <c r="L87" s="57"/>
      <c r="M87" s="26"/>
      <c r="N87" s="67"/>
      <c r="O87" s="50" t="s">
        <v>118</v>
      </c>
      <c r="P87" s="50"/>
      <c r="Q87" s="50"/>
      <c r="R87" s="50"/>
      <c r="S87" s="60">
        <v>1700</v>
      </c>
      <c r="T87" s="60">
        <v>0.4</v>
      </c>
      <c r="U87" s="66">
        <v>1000</v>
      </c>
    </row>
    <row r="88" spans="1:21" ht="14.25">
      <c r="A88" s="56"/>
      <c r="J88" s="57"/>
      <c r="K88" s="57"/>
      <c r="L88" s="57"/>
      <c r="M88" s="26"/>
      <c r="N88" s="67"/>
      <c r="O88" s="50" t="s">
        <v>119</v>
      </c>
      <c r="P88" s="50"/>
      <c r="Q88" s="50"/>
      <c r="R88" s="50"/>
      <c r="S88" s="60">
        <v>980</v>
      </c>
      <c r="T88" s="60">
        <v>0.25</v>
      </c>
      <c r="U88" s="66">
        <v>1000</v>
      </c>
    </row>
    <row r="89" spans="1:21" ht="15">
      <c r="A89" s="56"/>
      <c r="J89" s="57"/>
      <c r="K89" s="57"/>
      <c r="L89" s="57"/>
      <c r="M89" s="26"/>
      <c r="N89" s="73" t="s">
        <v>121</v>
      </c>
      <c r="O89" s="51"/>
      <c r="P89" s="51"/>
      <c r="Q89" s="51"/>
      <c r="R89" s="51"/>
      <c r="S89" s="51"/>
      <c r="T89" s="51"/>
      <c r="U89" s="64"/>
    </row>
    <row r="90" spans="1:21" ht="14.25">
      <c r="A90" s="56"/>
      <c r="J90" s="57"/>
      <c r="K90" s="57"/>
      <c r="L90" s="57"/>
      <c r="M90" s="26"/>
      <c r="N90" s="67"/>
      <c r="O90" s="50" t="s">
        <v>122</v>
      </c>
      <c r="P90" s="50"/>
      <c r="Q90" s="50"/>
      <c r="R90" s="50"/>
      <c r="S90" s="60">
        <v>720</v>
      </c>
      <c r="T90" s="60">
        <v>0.13</v>
      </c>
      <c r="U90" s="66">
        <v>1000</v>
      </c>
    </row>
    <row r="91" spans="1:21" ht="14.25">
      <c r="A91" s="56"/>
      <c r="J91" s="57"/>
      <c r="K91" s="57"/>
      <c r="L91" s="57"/>
      <c r="M91" s="26"/>
      <c r="N91" s="67"/>
      <c r="O91" s="50" t="s">
        <v>123</v>
      </c>
      <c r="P91" s="50"/>
      <c r="Q91" s="50"/>
      <c r="R91" s="50"/>
      <c r="S91" s="60">
        <v>1200</v>
      </c>
      <c r="T91" s="60">
        <v>0.35</v>
      </c>
      <c r="U91" s="66">
        <v>1000</v>
      </c>
    </row>
    <row r="92" spans="1:21" ht="14.25">
      <c r="A92" s="56"/>
      <c r="J92" s="57"/>
      <c r="K92" s="57"/>
      <c r="L92" s="57"/>
      <c r="M92" s="26"/>
      <c r="N92" s="67"/>
      <c r="O92" s="50" t="s">
        <v>124</v>
      </c>
      <c r="P92" s="50"/>
      <c r="Q92" s="50"/>
      <c r="R92" s="50"/>
      <c r="S92" s="60">
        <v>1450</v>
      </c>
      <c r="T92" s="60">
        <v>0.5</v>
      </c>
      <c r="U92" s="66">
        <v>1000</v>
      </c>
    </row>
    <row r="93" spans="1:21" ht="14.25">
      <c r="A93" s="56"/>
      <c r="J93" s="57"/>
      <c r="K93" s="57"/>
      <c r="L93" s="57"/>
      <c r="M93" s="26"/>
      <c r="N93" s="67"/>
      <c r="O93" s="50" t="s">
        <v>125</v>
      </c>
      <c r="P93" s="50"/>
      <c r="Q93" s="50"/>
      <c r="R93" s="50"/>
      <c r="S93" s="60">
        <v>750</v>
      </c>
      <c r="T93" s="60">
        <v>0.12</v>
      </c>
      <c r="U93" s="66">
        <v>1000</v>
      </c>
    </row>
    <row r="94" spans="1:21" ht="14.25">
      <c r="A94" s="56"/>
      <c r="J94" s="57"/>
      <c r="K94" s="57"/>
      <c r="L94" s="57"/>
      <c r="M94" s="26"/>
      <c r="N94" s="67"/>
      <c r="O94" s="50" t="s">
        <v>126</v>
      </c>
      <c r="P94" s="50"/>
      <c r="Q94" s="50"/>
      <c r="R94" s="50"/>
      <c r="S94" s="60">
        <v>1300</v>
      </c>
      <c r="T94" s="60">
        <v>0.21</v>
      </c>
      <c r="U94" s="66">
        <v>1800</v>
      </c>
    </row>
    <row r="95" spans="1:21" ht="14.25">
      <c r="A95" s="56"/>
      <c r="J95" s="57"/>
      <c r="K95" s="57"/>
      <c r="L95" s="57"/>
      <c r="M95" s="26"/>
      <c r="N95" s="67"/>
      <c r="O95" s="50" t="s">
        <v>127</v>
      </c>
      <c r="P95" s="50"/>
      <c r="Q95" s="50"/>
      <c r="R95" s="50"/>
      <c r="S95" s="60">
        <v>1200</v>
      </c>
      <c r="T95" s="60">
        <v>0.14</v>
      </c>
      <c r="U95" s="66">
        <v>1000</v>
      </c>
    </row>
    <row r="96" spans="1:21" ht="14.25">
      <c r="A96" s="56"/>
      <c r="J96" s="57"/>
      <c r="K96" s="57"/>
      <c r="L96" s="57"/>
      <c r="M96" s="26"/>
      <c r="N96" s="67"/>
      <c r="O96" s="50" t="s">
        <v>128</v>
      </c>
      <c r="P96" s="50"/>
      <c r="Q96" s="50"/>
      <c r="R96" s="50"/>
      <c r="S96" s="60" t="s">
        <v>120</v>
      </c>
      <c r="T96" s="60">
        <v>0.05</v>
      </c>
      <c r="U96" s="66">
        <v>1500</v>
      </c>
    </row>
    <row r="97" spans="1:21" ht="14.25">
      <c r="A97" s="56"/>
      <c r="J97" s="57"/>
      <c r="K97" s="57"/>
      <c r="L97" s="57"/>
      <c r="M97" s="26"/>
      <c r="N97" s="67"/>
      <c r="O97" s="50" t="s">
        <v>129</v>
      </c>
      <c r="P97" s="50"/>
      <c r="Q97" s="50"/>
      <c r="R97" s="50"/>
      <c r="S97" s="60">
        <v>70</v>
      </c>
      <c r="T97" s="60">
        <v>0.05</v>
      </c>
      <c r="U97" s="66">
        <v>1500</v>
      </c>
    </row>
    <row r="98" spans="1:21" ht="14.25">
      <c r="A98" s="56"/>
      <c r="J98" s="57"/>
      <c r="K98" s="57"/>
      <c r="L98" s="57"/>
      <c r="M98" s="26"/>
      <c r="N98" s="67"/>
      <c r="O98" s="50" t="s">
        <v>130</v>
      </c>
      <c r="P98" s="50"/>
      <c r="Q98" s="50"/>
      <c r="R98" s="50"/>
      <c r="S98" s="60">
        <v>70</v>
      </c>
      <c r="T98" s="60">
        <v>0.05</v>
      </c>
      <c r="U98" s="66">
        <v>2300</v>
      </c>
    </row>
    <row r="99" spans="1:21" ht="15">
      <c r="A99" s="56"/>
      <c r="J99" s="57"/>
      <c r="K99" s="57"/>
      <c r="L99" s="57"/>
      <c r="M99" s="26"/>
      <c r="N99" s="73" t="s">
        <v>50</v>
      </c>
      <c r="O99" s="51"/>
      <c r="P99" s="51"/>
      <c r="Q99" s="51"/>
      <c r="R99" s="51"/>
      <c r="S99" s="51"/>
      <c r="T99" s="51"/>
      <c r="U99" s="64"/>
    </row>
    <row r="100" spans="1:21" ht="14.25">
      <c r="A100" s="56"/>
      <c r="J100" s="57"/>
      <c r="K100" s="57"/>
      <c r="L100" s="57"/>
      <c r="M100" s="26"/>
      <c r="N100" s="67"/>
      <c r="O100" s="50" t="s">
        <v>50</v>
      </c>
      <c r="P100" s="50"/>
      <c r="Q100" s="50"/>
      <c r="R100" s="50"/>
      <c r="S100" s="60">
        <v>600</v>
      </c>
      <c r="T100" s="60">
        <v>0.18</v>
      </c>
      <c r="U100" s="66">
        <v>1000</v>
      </c>
    </row>
    <row r="101" spans="1:21" ht="14.25">
      <c r="A101" s="56"/>
      <c r="J101" s="57"/>
      <c r="K101" s="57"/>
      <c r="L101" s="57"/>
      <c r="M101" s="26"/>
      <c r="N101" s="67"/>
      <c r="O101" s="61" t="s">
        <v>193</v>
      </c>
      <c r="P101" s="54"/>
      <c r="Q101" s="54"/>
      <c r="R101" s="54"/>
      <c r="S101" s="60">
        <v>900</v>
      </c>
      <c r="T101" s="60">
        <v>0.3</v>
      </c>
      <c r="U101" s="66">
        <v>1000</v>
      </c>
    </row>
    <row r="102" spans="1:21" ht="14.25">
      <c r="A102" s="56"/>
      <c r="J102" s="57"/>
      <c r="K102" s="57"/>
      <c r="L102" s="57"/>
      <c r="M102" s="26"/>
      <c r="N102" s="67"/>
      <c r="O102" s="61" t="s">
        <v>193</v>
      </c>
      <c r="P102" s="54"/>
      <c r="Q102" s="54"/>
      <c r="R102" s="54"/>
      <c r="S102" s="60">
        <v>1200</v>
      </c>
      <c r="T102" s="60">
        <v>0.43</v>
      </c>
      <c r="U102" s="66">
        <v>1000</v>
      </c>
    </row>
    <row r="103" spans="1:21" ht="14.25">
      <c r="A103" s="56"/>
      <c r="J103" s="57"/>
      <c r="K103" s="57"/>
      <c r="L103" s="57"/>
      <c r="M103" s="26"/>
      <c r="N103" s="67"/>
      <c r="O103" s="61" t="s">
        <v>193</v>
      </c>
      <c r="P103" s="54"/>
      <c r="Q103" s="54"/>
      <c r="R103" s="54"/>
      <c r="S103" s="60">
        <v>1500</v>
      </c>
      <c r="T103" s="60">
        <v>0.56</v>
      </c>
      <c r="U103" s="66">
        <v>1000</v>
      </c>
    </row>
    <row r="104" spans="1:21" ht="16.5">
      <c r="A104" s="56"/>
      <c r="J104" s="57"/>
      <c r="K104" s="57"/>
      <c r="L104" s="57"/>
      <c r="M104" s="26"/>
      <c r="N104" s="67"/>
      <c r="O104" s="50" t="s">
        <v>177</v>
      </c>
      <c r="P104" s="50"/>
      <c r="Q104" s="50"/>
      <c r="R104" s="50"/>
      <c r="S104" s="60">
        <v>700</v>
      </c>
      <c r="T104" s="60">
        <v>0.21</v>
      </c>
      <c r="U104" s="66">
        <v>1000</v>
      </c>
    </row>
    <row r="105" spans="1:21" ht="14.25">
      <c r="A105" s="56"/>
      <c r="J105" s="57"/>
      <c r="K105" s="57"/>
      <c r="L105" s="57"/>
      <c r="M105" s="26"/>
      <c r="N105" s="67"/>
      <c r="O105" s="61" t="s">
        <v>193</v>
      </c>
      <c r="P105" s="54"/>
      <c r="Q105" s="54"/>
      <c r="R105" s="54"/>
      <c r="S105" s="60">
        <v>900</v>
      </c>
      <c r="T105" s="60">
        <v>0.25</v>
      </c>
      <c r="U105" s="66">
        <v>1000</v>
      </c>
    </row>
    <row r="106" spans="1:21" ht="15">
      <c r="A106" s="56"/>
      <c r="J106" s="57"/>
      <c r="K106" s="57"/>
      <c r="L106" s="57"/>
      <c r="M106" s="26"/>
      <c r="N106" s="73" t="s">
        <v>51</v>
      </c>
      <c r="O106" s="51"/>
      <c r="P106" s="51"/>
      <c r="Q106" s="51"/>
      <c r="R106" s="51"/>
      <c r="S106" s="51"/>
      <c r="T106" s="51"/>
      <c r="U106" s="64"/>
    </row>
    <row r="107" spans="1:21" ht="14.25">
      <c r="A107" s="56"/>
      <c r="J107" s="57"/>
      <c r="K107" s="57"/>
      <c r="L107" s="57"/>
      <c r="M107" s="26"/>
      <c r="N107" s="67"/>
      <c r="O107" s="50" t="s">
        <v>131</v>
      </c>
      <c r="P107" s="50"/>
      <c r="Q107" s="50"/>
      <c r="R107" s="50"/>
      <c r="S107" s="60">
        <v>60</v>
      </c>
      <c r="T107" s="60">
        <v>0.18</v>
      </c>
      <c r="U107" s="66">
        <v>1000</v>
      </c>
    </row>
    <row r="108" spans="1:21" ht="14.25">
      <c r="A108" s="56"/>
      <c r="J108" s="57"/>
      <c r="K108" s="57"/>
      <c r="L108" s="57"/>
      <c r="M108" s="26"/>
      <c r="N108" s="67"/>
      <c r="O108" s="50" t="s">
        <v>132</v>
      </c>
      <c r="P108" s="50"/>
      <c r="Q108" s="50"/>
      <c r="R108" s="50"/>
      <c r="S108" s="60">
        <v>1000</v>
      </c>
      <c r="T108" s="60">
        <v>0.4</v>
      </c>
      <c r="U108" s="66">
        <v>1000</v>
      </c>
    </row>
    <row r="109" spans="1:21" ht="14.25">
      <c r="A109" s="56"/>
      <c r="J109" s="57"/>
      <c r="K109" s="57"/>
      <c r="L109" s="57"/>
      <c r="M109" s="26"/>
      <c r="N109" s="67"/>
      <c r="O109" s="54"/>
      <c r="P109" s="54"/>
      <c r="Q109" s="54"/>
      <c r="R109" s="54"/>
      <c r="S109" s="60">
        <v>1300</v>
      </c>
      <c r="T109" s="60">
        <v>0.57</v>
      </c>
      <c r="U109" s="66">
        <v>1000</v>
      </c>
    </row>
    <row r="110" spans="1:21" ht="14.25">
      <c r="A110" s="56"/>
      <c r="J110" s="57"/>
      <c r="K110" s="57"/>
      <c r="L110" s="57"/>
      <c r="M110" s="26"/>
      <c r="N110" s="67"/>
      <c r="O110" s="50" t="s">
        <v>133</v>
      </c>
      <c r="P110" s="50"/>
      <c r="Q110" s="50"/>
      <c r="R110" s="50"/>
      <c r="S110" s="60">
        <v>1600</v>
      </c>
      <c r="T110" s="60">
        <v>0.8</v>
      </c>
      <c r="U110" s="66">
        <v>1000</v>
      </c>
    </row>
    <row r="111" spans="1:21" ht="14.25">
      <c r="A111" s="56"/>
      <c r="J111" s="57"/>
      <c r="K111" s="57"/>
      <c r="L111" s="57"/>
      <c r="M111" s="26"/>
      <c r="N111" s="67"/>
      <c r="O111" s="50" t="s">
        <v>134</v>
      </c>
      <c r="P111" s="50"/>
      <c r="Q111" s="50"/>
      <c r="R111" s="50"/>
      <c r="S111" s="60">
        <v>1600</v>
      </c>
      <c r="T111" s="60">
        <v>0.8</v>
      </c>
      <c r="U111" s="66">
        <v>1000</v>
      </c>
    </row>
    <row r="112" spans="1:21" ht="14.25">
      <c r="A112" s="56"/>
      <c r="J112" s="57"/>
      <c r="K112" s="57"/>
      <c r="L112" s="57"/>
      <c r="M112" s="26"/>
      <c r="N112" s="67"/>
      <c r="O112" s="50" t="s">
        <v>135</v>
      </c>
      <c r="P112" s="50"/>
      <c r="Q112" s="50"/>
      <c r="R112" s="50"/>
      <c r="S112" s="60">
        <v>1800</v>
      </c>
      <c r="T112" s="60">
        <v>1</v>
      </c>
      <c r="U112" s="66">
        <v>1000</v>
      </c>
    </row>
    <row r="113" spans="1:21" ht="15">
      <c r="A113" s="56"/>
      <c r="J113" s="57"/>
      <c r="K113" s="57"/>
      <c r="L113" s="57"/>
      <c r="M113" s="26"/>
      <c r="N113" s="73" t="s">
        <v>52</v>
      </c>
      <c r="O113" s="51"/>
      <c r="P113" s="51"/>
      <c r="Q113" s="51"/>
      <c r="R113" s="51"/>
      <c r="S113" s="51"/>
      <c r="T113" s="51"/>
      <c r="U113" s="64"/>
    </row>
    <row r="114" spans="1:21" ht="14.25">
      <c r="A114" s="56"/>
      <c r="J114" s="57"/>
      <c r="K114" s="57"/>
      <c r="L114" s="57"/>
      <c r="M114" s="26"/>
      <c r="N114" s="67"/>
      <c r="O114" s="50" t="s">
        <v>136</v>
      </c>
      <c r="P114" s="50"/>
      <c r="Q114" s="50"/>
      <c r="R114" s="50"/>
      <c r="S114" s="60" t="s">
        <v>138</v>
      </c>
      <c r="T114" s="60">
        <v>1.5</v>
      </c>
      <c r="U114" s="66">
        <v>1670</v>
      </c>
    </row>
    <row r="115" spans="1:21" ht="14.25">
      <c r="A115" s="56"/>
      <c r="J115" s="57"/>
      <c r="K115" s="57"/>
      <c r="L115" s="57"/>
      <c r="M115" s="26"/>
      <c r="N115" s="67"/>
      <c r="O115" s="50" t="s">
        <v>137</v>
      </c>
      <c r="P115" s="50"/>
      <c r="Q115" s="50"/>
      <c r="R115" s="50"/>
      <c r="S115" s="60" t="s">
        <v>139</v>
      </c>
      <c r="T115" s="60">
        <v>2</v>
      </c>
      <c r="U115" s="66" t="s">
        <v>140</v>
      </c>
    </row>
    <row r="116" spans="1:21" ht="15">
      <c r="A116" s="56"/>
      <c r="J116" s="57"/>
      <c r="K116" s="57"/>
      <c r="L116" s="57"/>
      <c r="M116" s="26"/>
      <c r="N116" s="73" t="s">
        <v>53</v>
      </c>
      <c r="O116" s="51"/>
      <c r="P116" s="51"/>
      <c r="Q116" s="51"/>
      <c r="R116" s="51"/>
      <c r="S116" s="51"/>
      <c r="T116" s="51"/>
      <c r="U116" s="64"/>
    </row>
    <row r="117" spans="1:21" ht="14.25">
      <c r="A117" s="56"/>
      <c r="J117" s="57"/>
      <c r="K117" s="57"/>
      <c r="L117" s="57"/>
      <c r="M117" s="26"/>
      <c r="N117" s="67"/>
      <c r="O117" s="50" t="s">
        <v>141</v>
      </c>
      <c r="P117" s="50"/>
      <c r="Q117" s="50"/>
      <c r="R117" s="50"/>
      <c r="S117" s="60">
        <v>2800</v>
      </c>
      <c r="T117" s="60">
        <v>3.5</v>
      </c>
      <c r="U117" s="66">
        <v>1000</v>
      </c>
    </row>
    <row r="118" spans="1:21" ht="14.25">
      <c r="A118" s="56"/>
      <c r="J118" s="57"/>
      <c r="K118" s="57"/>
      <c r="L118" s="57"/>
      <c r="M118" s="26"/>
      <c r="N118" s="67"/>
      <c r="O118" s="50" t="s">
        <v>142</v>
      </c>
      <c r="P118" s="50"/>
      <c r="Q118" s="50"/>
      <c r="R118" s="50"/>
      <c r="S118" s="60">
        <v>2600</v>
      </c>
      <c r="T118" s="60">
        <v>2.3</v>
      </c>
      <c r="U118" s="66">
        <v>1000</v>
      </c>
    </row>
    <row r="119" spans="1:21" ht="14.25">
      <c r="A119" s="56"/>
      <c r="J119" s="57"/>
      <c r="K119" s="57"/>
      <c r="L119" s="57"/>
      <c r="M119" s="26"/>
      <c r="N119" s="67"/>
      <c r="O119" s="50" t="s">
        <v>143</v>
      </c>
      <c r="P119" s="50"/>
      <c r="Q119" s="50"/>
      <c r="R119" s="50"/>
      <c r="S119" s="60">
        <v>1500</v>
      </c>
      <c r="T119" s="60">
        <v>0.85</v>
      </c>
      <c r="U119" s="66">
        <v>1000</v>
      </c>
    </row>
    <row r="120" spans="1:21" ht="14.25">
      <c r="A120" s="56"/>
      <c r="J120" s="57"/>
      <c r="K120" s="57"/>
      <c r="L120" s="57"/>
      <c r="M120" s="26"/>
      <c r="N120" s="67"/>
      <c r="O120" s="50" t="s">
        <v>144</v>
      </c>
      <c r="P120" s="50"/>
      <c r="Q120" s="50"/>
      <c r="R120" s="50"/>
      <c r="S120" s="60">
        <v>1600</v>
      </c>
      <c r="T120" s="60">
        <v>0.55</v>
      </c>
      <c r="U120" s="66">
        <v>1000</v>
      </c>
    </row>
    <row r="121" spans="1:21" ht="14.25">
      <c r="A121" s="56"/>
      <c r="J121" s="57"/>
      <c r="K121" s="57"/>
      <c r="L121" s="57"/>
      <c r="M121" s="26"/>
      <c r="N121" s="67"/>
      <c r="O121" s="50" t="s">
        <v>145</v>
      </c>
      <c r="P121" s="50"/>
      <c r="Q121" s="50"/>
      <c r="R121" s="50"/>
      <c r="S121" s="60" t="s">
        <v>158</v>
      </c>
      <c r="T121" s="60">
        <v>3.5</v>
      </c>
      <c r="U121" s="66">
        <v>1000</v>
      </c>
    </row>
    <row r="122" spans="1:21" ht="14.25">
      <c r="A122" s="56"/>
      <c r="J122" s="57"/>
      <c r="K122" s="57"/>
      <c r="L122" s="57"/>
      <c r="M122" s="26"/>
      <c r="N122" s="67"/>
      <c r="O122" s="50" t="s">
        <v>146</v>
      </c>
      <c r="P122" s="50"/>
      <c r="Q122" s="50"/>
      <c r="R122" s="50"/>
      <c r="S122" s="60" t="s">
        <v>159</v>
      </c>
      <c r="T122" s="60">
        <v>3.5</v>
      </c>
      <c r="U122" s="66">
        <v>1000</v>
      </c>
    </row>
    <row r="123" spans="1:21" ht="14.25">
      <c r="A123" s="56"/>
      <c r="J123" s="57"/>
      <c r="K123" s="57"/>
      <c r="L123" s="57"/>
      <c r="M123" s="26"/>
      <c r="N123" s="67"/>
      <c r="O123" s="50" t="s">
        <v>147</v>
      </c>
      <c r="P123" s="50"/>
      <c r="Q123" s="50"/>
      <c r="R123" s="50"/>
      <c r="S123" s="60" t="s">
        <v>160</v>
      </c>
      <c r="T123" s="60">
        <v>2.8</v>
      </c>
      <c r="U123" s="66">
        <v>1000</v>
      </c>
    </row>
    <row r="124" spans="1:21" ht="14.25">
      <c r="A124" s="56"/>
      <c r="J124" s="57"/>
      <c r="K124" s="57"/>
      <c r="L124" s="57"/>
      <c r="M124" s="26"/>
      <c r="N124" s="67"/>
      <c r="O124" s="50" t="s">
        <v>148</v>
      </c>
      <c r="P124" s="50"/>
      <c r="Q124" s="50"/>
      <c r="R124" s="50"/>
      <c r="S124" s="60">
        <v>2800</v>
      </c>
      <c r="T124" s="60">
        <v>3.5</v>
      </c>
      <c r="U124" s="66">
        <v>1000</v>
      </c>
    </row>
    <row r="125" spans="1:21" ht="14.25">
      <c r="A125" s="56"/>
      <c r="J125" s="57"/>
      <c r="K125" s="57"/>
      <c r="L125" s="57"/>
      <c r="M125" s="26"/>
      <c r="N125" s="67"/>
      <c r="O125" s="50" t="s">
        <v>149</v>
      </c>
      <c r="P125" s="50"/>
      <c r="Q125" s="50"/>
      <c r="R125" s="50"/>
      <c r="S125" s="60" t="s">
        <v>161</v>
      </c>
      <c r="T125" s="60">
        <v>2.2</v>
      </c>
      <c r="U125" s="66">
        <v>1000</v>
      </c>
    </row>
    <row r="126" spans="1:21" ht="14.25">
      <c r="A126" s="56"/>
      <c r="J126" s="57"/>
      <c r="K126" s="57"/>
      <c r="L126" s="57"/>
      <c r="M126" s="26"/>
      <c r="N126" s="67"/>
      <c r="O126" s="50" t="s">
        <v>150</v>
      </c>
      <c r="P126" s="50"/>
      <c r="Q126" s="50"/>
      <c r="R126" s="50"/>
      <c r="S126" s="60">
        <v>1600</v>
      </c>
      <c r="T126" s="60">
        <v>0.85</v>
      </c>
      <c r="U126" s="66">
        <v>1000</v>
      </c>
    </row>
    <row r="127" spans="1:21" ht="14.25">
      <c r="A127" s="56"/>
      <c r="J127" s="57"/>
      <c r="K127" s="57"/>
      <c r="L127" s="57"/>
      <c r="M127" s="26"/>
      <c r="N127" s="67"/>
      <c r="O127" s="50" t="s">
        <v>151</v>
      </c>
      <c r="P127" s="50"/>
      <c r="Q127" s="50"/>
      <c r="R127" s="50"/>
      <c r="S127" s="60">
        <v>1800</v>
      </c>
      <c r="T127" s="60">
        <v>1.1</v>
      </c>
      <c r="U127" s="66">
        <v>1000</v>
      </c>
    </row>
    <row r="128" spans="1:21" ht="14.25">
      <c r="A128" s="56"/>
      <c r="J128" s="57"/>
      <c r="K128" s="57"/>
      <c r="L128" s="57"/>
      <c r="M128" s="26"/>
      <c r="N128" s="67"/>
      <c r="O128" s="50" t="s">
        <v>152</v>
      </c>
      <c r="P128" s="50"/>
      <c r="Q128" s="50"/>
      <c r="R128" s="50"/>
      <c r="S128" s="60">
        <v>2000</v>
      </c>
      <c r="T128" s="60">
        <v>1.4</v>
      </c>
      <c r="U128" s="66">
        <v>1000</v>
      </c>
    </row>
    <row r="129" spans="1:21" ht="14.25">
      <c r="A129" s="56"/>
      <c r="J129" s="57"/>
      <c r="K129" s="57"/>
      <c r="L129" s="57"/>
      <c r="M129" s="26"/>
      <c r="N129" s="67"/>
      <c r="O129" s="50" t="s">
        <v>153</v>
      </c>
      <c r="P129" s="50"/>
      <c r="Q129" s="50"/>
      <c r="R129" s="50"/>
      <c r="S129" s="60">
        <v>2200</v>
      </c>
      <c r="T129" s="60">
        <v>1.7</v>
      </c>
      <c r="U129" s="66">
        <v>1000</v>
      </c>
    </row>
    <row r="130" spans="1:21" ht="14.25">
      <c r="A130" s="56"/>
      <c r="J130" s="57"/>
      <c r="K130" s="57"/>
      <c r="L130" s="57"/>
      <c r="M130" s="26"/>
      <c r="N130" s="67"/>
      <c r="O130" s="50" t="s">
        <v>154</v>
      </c>
      <c r="P130" s="50"/>
      <c r="Q130" s="50"/>
      <c r="R130" s="50"/>
      <c r="S130" s="60">
        <v>2600</v>
      </c>
      <c r="T130" s="60">
        <v>2.3</v>
      </c>
      <c r="U130" s="66">
        <v>1000</v>
      </c>
    </row>
    <row r="131" spans="1:21" ht="14.25">
      <c r="A131" s="56"/>
      <c r="J131" s="57"/>
      <c r="K131" s="57"/>
      <c r="L131" s="57"/>
      <c r="M131" s="26"/>
      <c r="N131" s="67"/>
      <c r="O131" s="50" t="s">
        <v>155</v>
      </c>
      <c r="P131" s="50"/>
      <c r="Q131" s="50"/>
      <c r="R131" s="50"/>
      <c r="S131" s="60">
        <v>2600</v>
      </c>
      <c r="T131" s="60">
        <v>2.3</v>
      </c>
      <c r="U131" s="66">
        <v>1000</v>
      </c>
    </row>
    <row r="132" spans="1:21" ht="14.25">
      <c r="A132" s="56"/>
      <c r="J132" s="57"/>
      <c r="K132" s="57"/>
      <c r="L132" s="57"/>
      <c r="M132" s="26"/>
      <c r="N132" s="67"/>
      <c r="O132" s="50" t="s">
        <v>156</v>
      </c>
      <c r="P132" s="50"/>
      <c r="Q132" s="50"/>
      <c r="R132" s="50"/>
      <c r="S132" s="60">
        <v>400</v>
      </c>
      <c r="T132" s="60">
        <v>0.12</v>
      </c>
      <c r="U132" s="66">
        <v>1000</v>
      </c>
    </row>
    <row r="133" spans="1:21" ht="14.25">
      <c r="A133" s="56"/>
      <c r="J133" s="57"/>
      <c r="K133" s="57"/>
      <c r="L133" s="57"/>
      <c r="M133" s="26"/>
      <c r="N133" s="67"/>
      <c r="O133" s="50" t="s">
        <v>157</v>
      </c>
      <c r="P133" s="50"/>
      <c r="Q133" s="50"/>
      <c r="R133" s="50"/>
      <c r="S133" s="60">
        <v>1750</v>
      </c>
      <c r="T133" s="60">
        <v>1.3</v>
      </c>
      <c r="U133" s="66">
        <v>1000</v>
      </c>
    </row>
    <row r="134" spans="1:21" ht="15">
      <c r="A134" s="56"/>
      <c r="J134" s="57"/>
      <c r="K134" s="57"/>
      <c r="L134" s="57"/>
      <c r="M134" s="26"/>
      <c r="N134" s="73" t="s">
        <v>178</v>
      </c>
      <c r="O134" s="51"/>
      <c r="P134" s="51"/>
      <c r="Q134" s="51"/>
      <c r="R134" s="51"/>
      <c r="S134" s="51"/>
      <c r="T134" s="51"/>
      <c r="U134" s="64"/>
    </row>
    <row r="135" spans="1:21" ht="14.25">
      <c r="A135" s="56"/>
      <c r="J135" s="57"/>
      <c r="K135" s="57"/>
      <c r="L135" s="57"/>
      <c r="M135" s="26"/>
      <c r="N135" s="67"/>
      <c r="O135" s="50" t="s">
        <v>162</v>
      </c>
      <c r="P135" s="50"/>
      <c r="Q135" s="50"/>
      <c r="R135" s="50"/>
      <c r="S135" s="60">
        <v>2000</v>
      </c>
      <c r="T135" s="60">
        <v>1</v>
      </c>
      <c r="U135" s="66">
        <v>800</v>
      </c>
    </row>
    <row r="136" spans="1:21" ht="14.25">
      <c r="A136" s="56"/>
      <c r="J136" s="57"/>
      <c r="K136" s="57"/>
      <c r="L136" s="57"/>
      <c r="M136" s="26"/>
      <c r="N136" s="67"/>
      <c r="O136" s="50" t="s">
        <v>163</v>
      </c>
      <c r="P136" s="50"/>
      <c r="Q136" s="50"/>
      <c r="R136" s="50"/>
      <c r="S136" s="60">
        <v>2100</v>
      </c>
      <c r="T136" s="60">
        <v>1.5</v>
      </c>
      <c r="U136" s="66">
        <v>1000</v>
      </c>
    </row>
    <row r="137" spans="1:21" ht="15">
      <c r="A137" s="56"/>
      <c r="J137" s="57"/>
      <c r="K137" s="57"/>
      <c r="L137" s="57"/>
      <c r="M137" s="26"/>
      <c r="N137" s="73" t="s">
        <v>54</v>
      </c>
      <c r="O137" s="51"/>
      <c r="P137" s="51"/>
      <c r="Q137" s="51"/>
      <c r="R137" s="51"/>
      <c r="S137" s="51"/>
      <c r="T137" s="51"/>
      <c r="U137" s="64"/>
    </row>
    <row r="138" spans="1:21" ht="14.25">
      <c r="A138" s="56"/>
      <c r="J138" s="57"/>
      <c r="K138" s="57"/>
      <c r="L138" s="57"/>
      <c r="M138" s="26"/>
      <c r="N138" s="67"/>
      <c r="O138" s="50" t="s">
        <v>164</v>
      </c>
      <c r="P138" s="50"/>
      <c r="Q138" s="50"/>
      <c r="R138" s="50"/>
      <c r="S138" s="60">
        <v>2300</v>
      </c>
      <c r="T138" s="60">
        <v>1.3</v>
      </c>
      <c r="U138" s="66">
        <v>840</v>
      </c>
    </row>
    <row r="139" spans="1:21" ht="14.25">
      <c r="A139" s="56"/>
      <c r="J139" s="57"/>
      <c r="K139" s="57"/>
      <c r="L139" s="57"/>
      <c r="M139" s="26"/>
      <c r="N139" s="67"/>
      <c r="O139" s="50" t="s">
        <v>63</v>
      </c>
      <c r="P139" s="50"/>
      <c r="Q139" s="50"/>
      <c r="R139" s="50"/>
      <c r="S139" s="60">
        <v>1000</v>
      </c>
      <c r="T139" s="60">
        <v>0.2</v>
      </c>
      <c r="U139" s="66">
        <v>1000</v>
      </c>
    </row>
    <row r="140" spans="1:21" ht="17.25">
      <c r="A140" s="56"/>
      <c r="J140" s="57"/>
      <c r="K140" s="57"/>
      <c r="L140" s="57"/>
      <c r="M140" s="26"/>
      <c r="N140" s="73" t="s">
        <v>179</v>
      </c>
      <c r="O140" s="51"/>
      <c r="P140" s="51"/>
      <c r="Q140" s="51"/>
      <c r="R140" s="51"/>
      <c r="S140" s="51"/>
      <c r="T140" s="51"/>
      <c r="U140" s="64"/>
    </row>
    <row r="141" spans="1:21" ht="14.25">
      <c r="A141" s="56"/>
      <c r="J141" s="57"/>
      <c r="K141" s="57"/>
      <c r="L141" s="57"/>
      <c r="M141" s="26"/>
      <c r="N141" s="68"/>
      <c r="O141" s="54"/>
      <c r="P141" s="54"/>
      <c r="Q141" s="54"/>
      <c r="R141" s="54"/>
      <c r="S141" s="60">
        <v>500</v>
      </c>
      <c r="T141" s="60">
        <v>0.13</v>
      </c>
      <c r="U141" s="66">
        <v>1600</v>
      </c>
    </row>
    <row r="142" spans="1:21" ht="14.25">
      <c r="A142" s="56"/>
      <c r="J142" s="57"/>
      <c r="K142" s="57"/>
      <c r="L142" s="57"/>
      <c r="M142" s="26"/>
      <c r="N142" s="68"/>
      <c r="O142" s="54"/>
      <c r="P142" s="54"/>
      <c r="Q142" s="54"/>
      <c r="R142" s="54"/>
      <c r="S142" s="60">
        <v>700</v>
      </c>
      <c r="T142" s="60">
        <v>0.18</v>
      </c>
      <c r="U142" s="66">
        <v>1600</v>
      </c>
    </row>
    <row r="143" spans="1:21" ht="17.25">
      <c r="A143" s="56"/>
      <c r="J143" s="57"/>
      <c r="K143" s="57"/>
      <c r="L143" s="57"/>
      <c r="M143" s="26"/>
      <c r="N143" s="73" t="s">
        <v>180</v>
      </c>
      <c r="O143" s="51"/>
      <c r="P143" s="51"/>
      <c r="Q143" s="51"/>
      <c r="R143" s="51"/>
      <c r="S143" s="51"/>
      <c r="T143" s="51"/>
      <c r="U143" s="64"/>
    </row>
    <row r="144" spans="1:21" ht="16.5">
      <c r="A144" s="56"/>
      <c r="J144" s="57"/>
      <c r="K144" s="57"/>
      <c r="L144" s="57"/>
      <c r="M144" s="26"/>
      <c r="N144" s="67"/>
      <c r="O144" s="50" t="s">
        <v>181</v>
      </c>
      <c r="P144" s="50"/>
      <c r="Q144" s="50"/>
      <c r="R144" s="50"/>
      <c r="S144" s="60">
        <v>300</v>
      </c>
      <c r="T144" s="60">
        <v>0.09</v>
      </c>
      <c r="U144" s="66">
        <v>1600</v>
      </c>
    </row>
    <row r="145" spans="1:21" ht="14.25">
      <c r="A145" s="56"/>
      <c r="J145" s="57"/>
      <c r="K145" s="57"/>
      <c r="L145" s="57"/>
      <c r="M145" s="26"/>
      <c r="N145" s="67"/>
      <c r="O145" s="61" t="s">
        <v>193</v>
      </c>
      <c r="P145" s="54"/>
      <c r="Q145" s="54"/>
      <c r="R145" s="54"/>
      <c r="S145" s="60">
        <v>500</v>
      </c>
      <c r="T145" s="60">
        <v>0.13</v>
      </c>
      <c r="U145" s="66">
        <v>1600</v>
      </c>
    </row>
    <row r="146" spans="1:21" ht="14.25">
      <c r="A146" s="56"/>
      <c r="J146" s="57"/>
      <c r="K146" s="57"/>
      <c r="L146" s="57"/>
      <c r="M146" s="26"/>
      <c r="N146" s="67"/>
      <c r="O146" s="61" t="s">
        <v>193</v>
      </c>
      <c r="P146" s="54"/>
      <c r="Q146" s="54"/>
      <c r="R146" s="54"/>
      <c r="S146" s="60">
        <v>700</v>
      </c>
      <c r="T146" s="60">
        <v>0.17</v>
      </c>
      <c r="U146" s="66">
        <v>1600</v>
      </c>
    </row>
    <row r="147" spans="1:21" ht="14.25">
      <c r="A147" s="56"/>
      <c r="J147" s="57"/>
      <c r="K147" s="57"/>
      <c r="L147" s="57"/>
      <c r="M147" s="26"/>
      <c r="N147" s="67"/>
      <c r="O147" s="61" t="s">
        <v>193</v>
      </c>
      <c r="P147" s="54"/>
      <c r="Q147" s="54"/>
      <c r="R147" s="54"/>
      <c r="S147" s="60">
        <v>1000</v>
      </c>
      <c r="T147" s="60">
        <v>0.24</v>
      </c>
      <c r="U147" s="66">
        <v>1600</v>
      </c>
    </row>
    <row r="148" spans="1:21" ht="14.25">
      <c r="A148" s="56"/>
      <c r="J148" s="57"/>
      <c r="K148" s="57"/>
      <c r="L148" s="57"/>
      <c r="M148" s="26"/>
      <c r="N148" s="67"/>
      <c r="O148" s="50" t="s">
        <v>165</v>
      </c>
      <c r="P148" s="50"/>
      <c r="Q148" s="50"/>
      <c r="R148" s="50"/>
      <c r="S148" s="60">
        <v>1200</v>
      </c>
      <c r="T148" s="60">
        <v>0.23</v>
      </c>
      <c r="U148" s="66">
        <v>1500</v>
      </c>
    </row>
    <row r="149" spans="1:21" ht="14.25">
      <c r="A149" s="56"/>
      <c r="J149" s="57"/>
      <c r="K149" s="57"/>
      <c r="L149" s="57"/>
      <c r="M149" s="26"/>
      <c r="N149" s="67"/>
      <c r="O149" s="50" t="s">
        <v>166</v>
      </c>
      <c r="P149" s="50"/>
      <c r="Q149" s="50"/>
      <c r="R149" s="50"/>
      <c r="S149" s="60">
        <v>300</v>
      </c>
      <c r="T149" s="60">
        <v>0.1</v>
      </c>
      <c r="U149" s="66">
        <v>1700</v>
      </c>
    </row>
    <row r="150" spans="1:21" ht="14.25">
      <c r="A150" s="56"/>
      <c r="J150" s="57"/>
      <c r="K150" s="57"/>
      <c r="L150" s="57"/>
      <c r="M150" s="26"/>
      <c r="N150" s="67"/>
      <c r="O150" s="61" t="s">
        <v>193</v>
      </c>
      <c r="P150" s="54"/>
      <c r="Q150" s="54"/>
      <c r="R150" s="54"/>
      <c r="S150" s="60">
        <v>600</v>
      </c>
      <c r="T150" s="60">
        <v>0.14</v>
      </c>
      <c r="U150" s="66">
        <v>1700</v>
      </c>
    </row>
    <row r="151" spans="1:21" ht="14.25">
      <c r="A151" s="56"/>
      <c r="J151" s="57"/>
      <c r="K151" s="57"/>
      <c r="L151" s="57"/>
      <c r="M151" s="26"/>
      <c r="N151" s="67"/>
      <c r="O151" s="61" t="s">
        <v>193</v>
      </c>
      <c r="P151" s="54"/>
      <c r="Q151" s="54"/>
      <c r="R151" s="54"/>
      <c r="S151" s="60">
        <v>900</v>
      </c>
      <c r="T151" s="60">
        <v>0.18</v>
      </c>
      <c r="U151" s="66">
        <v>1700</v>
      </c>
    </row>
    <row r="152" spans="1:21" ht="14.25">
      <c r="A152" s="56"/>
      <c r="J152" s="57"/>
      <c r="K152" s="57"/>
      <c r="L152" s="57"/>
      <c r="M152" s="26"/>
      <c r="N152" s="67"/>
      <c r="O152" s="50" t="s">
        <v>167</v>
      </c>
      <c r="P152" s="50"/>
      <c r="Q152" s="50"/>
      <c r="R152" s="50"/>
      <c r="S152" s="60">
        <v>650</v>
      </c>
      <c r="T152" s="60">
        <v>0.13</v>
      </c>
      <c r="U152" s="66">
        <v>1700</v>
      </c>
    </row>
    <row r="153" spans="1:21" ht="16.5">
      <c r="A153" s="56"/>
      <c r="J153" s="57"/>
      <c r="K153" s="57"/>
      <c r="L153" s="57"/>
      <c r="M153" s="26"/>
      <c r="N153" s="67"/>
      <c r="O153" s="50" t="s">
        <v>182</v>
      </c>
      <c r="P153" s="50"/>
      <c r="Q153" s="50"/>
      <c r="R153" s="50"/>
      <c r="S153" s="60">
        <v>250</v>
      </c>
      <c r="T153" s="60">
        <v>0.07</v>
      </c>
      <c r="U153" s="66">
        <v>1700</v>
      </c>
    </row>
    <row r="154" spans="1:21" ht="14.25">
      <c r="A154" s="56"/>
      <c r="J154" s="57"/>
      <c r="K154" s="57"/>
      <c r="L154" s="57"/>
      <c r="M154" s="26"/>
      <c r="N154" s="67"/>
      <c r="O154" s="61" t="s">
        <v>193</v>
      </c>
      <c r="P154" s="54"/>
      <c r="Q154" s="54"/>
      <c r="R154" s="54"/>
      <c r="S154" s="60">
        <v>400</v>
      </c>
      <c r="T154" s="60">
        <v>0.1</v>
      </c>
      <c r="U154" s="66">
        <v>1700</v>
      </c>
    </row>
    <row r="155" spans="1:21" ht="14.25">
      <c r="A155" s="56"/>
      <c r="J155" s="57"/>
      <c r="K155" s="57"/>
      <c r="L155" s="57"/>
      <c r="M155" s="26"/>
      <c r="N155" s="67"/>
      <c r="O155" s="61" t="s">
        <v>193</v>
      </c>
      <c r="P155" s="54"/>
      <c r="Q155" s="54"/>
      <c r="R155" s="54"/>
      <c r="S155" s="60">
        <v>600</v>
      </c>
      <c r="T155" s="60">
        <v>0.14</v>
      </c>
      <c r="U155" s="66">
        <v>1700</v>
      </c>
    </row>
    <row r="156" spans="1:21" ht="12" customHeight="1" thickBot="1">
      <c r="A156" s="56"/>
      <c r="J156" s="57"/>
      <c r="K156" s="57"/>
      <c r="L156" s="57"/>
      <c r="M156" s="26"/>
      <c r="N156" s="69"/>
      <c r="O156" s="61" t="s">
        <v>193</v>
      </c>
      <c r="P156" s="74"/>
      <c r="Q156" s="74"/>
      <c r="R156" s="74"/>
      <c r="S156" s="70">
        <v>800</v>
      </c>
      <c r="T156" s="70">
        <v>0.18</v>
      </c>
      <c r="U156" s="71">
        <v>1700</v>
      </c>
    </row>
    <row r="157" spans="1:21" ht="14.25" customHeight="1">
      <c r="A157" s="56"/>
      <c r="J157" s="57"/>
      <c r="K157" s="57"/>
      <c r="L157" s="57"/>
      <c r="M157" s="26"/>
      <c r="N157" s="241" t="s">
        <v>186</v>
      </c>
      <c r="O157" s="241"/>
      <c r="P157" s="241"/>
      <c r="Q157" s="241"/>
      <c r="R157" s="241"/>
      <c r="S157" s="241"/>
      <c r="T157" s="241"/>
      <c r="U157" s="241"/>
    </row>
    <row r="158" spans="1:21" ht="14.25" customHeight="1">
      <c r="A158" s="56"/>
      <c r="J158" s="57"/>
      <c r="K158" s="57"/>
      <c r="L158" s="57"/>
      <c r="M158" s="26"/>
      <c r="N158" s="233" t="s">
        <v>187</v>
      </c>
      <c r="O158" s="233"/>
      <c r="P158" s="233"/>
      <c r="Q158" s="233"/>
      <c r="R158" s="233"/>
      <c r="S158" s="233"/>
      <c r="T158" s="233"/>
      <c r="U158" s="233"/>
    </row>
    <row r="159" spans="1:21" ht="28.5" customHeight="1">
      <c r="A159" s="56"/>
      <c r="J159" s="57"/>
      <c r="K159" s="57"/>
      <c r="L159" s="57"/>
      <c r="M159" s="26"/>
      <c r="N159" s="228" t="s">
        <v>191</v>
      </c>
      <c r="O159" s="228"/>
      <c r="P159" s="228"/>
      <c r="Q159" s="228"/>
      <c r="R159" s="228"/>
      <c r="S159" s="228"/>
      <c r="T159" s="228"/>
      <c r="U159" s="228"/>
    </row>
    <row r="160" spans="1:21" ht="28.5" customHeight="1">
      <c r="A160" s="56"/>
      <c r="J160" s="57"/>
      <c r="K160" s="57"/>
      <c r="L160" s="57"/>
      <c r="M160" s="26"/>
      <c r="N160" s="228" t="s">
        <v>189</v>
      </c>
      <c r="O160" s="228"/>
      <c r="P160" s="228"/>
      <c r="Q160" s="228"/>
      <c r="R160" s="228"/>
      <c r="S160" s="228"/>
      <c r="T160" s="228"/>
      <c r="U160" s="228"/>
    </row>
    <row r="161" spans="1:21" ht="14.25" customHeight="1">
      <c r="A161" s="56"/>
      <c r="J161" s="57"/>
      <c r="K161" s="57"/>
      <c r="L161" s="57"/>
      <c r="M161" s="26"/>
      <c r="N161" s="233" t="s">
        <v>188</v>
      </c>
      <c r="O161" s="233"/>
      <c r="P161" s="233"/>
      <c r="Q161" s="233"/>
      <c r="R161" s="233"/>
      <c r="S161" s="233"/>
      <c r="T161" s="233"/>
      <c r="U161" s="233"/>
    </row>
    <row r="162" spans="1:14" ht="14.25">
      <c r="A162" s="56"/>
      <c r="J162" s="57"/>
      <c r="K162" s="57"/>
      <c r="L162" s="57"/>
      <c r="M162" s="26"/>
      <c r="N162" s="56"/>
    </row>
    <row r="163" spans="1:14" ht="14.25">
      <c r="A163" s="56"/>
      <c r="J163" s="57"/>
      <c r="K163" s="57"/>
      <c r="L163" s="57"/>
      <c r="M163" s="26"/>
      <c r="N163" s="56"/>
    </row>
    <row r="164" spans="1:14" ht="14.25">
      <c r="A164" s="56"/>
      <c r="J164" s="57"/>
      <c r="K164" s="57"/>
      <c r="L164" s="57"/>
      <c r="M164" s="26"/>
      <c r="N164" s="56"/>
    </row>
    <row r="165" spans="1:14" ht="14.25">
      <c r="A165" s="56"/>
      <c r="J165" s="57"/>
      <c r="K165" s="57"/>
      <c r="L165" s="57"/>
      <c r="N165" s="56"/>
    </row>
    <row r="166" spans="1:14" ht="14.25">
      <c r="A166" s="56"/>
      <c r="J166" s="57"/>
      <c r="K166" s="57"/>
      <c r="L166" s="57"/>
      <c r="M166" s="26"/>
      <c r="N166" s="56"/>
    </row>
    <row r="167" spans="1:14" ht="14.25">
      <c r="A167" s="56"/>
      <c r="J167" s="57"/>
      <c r="K167" s="57"/>
      <c r="L167" s="57"/>
      <c r="M167" s="26"/>
      <c r="N167" s="56"/>
    </row>
    <row r="168" spans="1:14" ht="14.25">
      <c r="A168" s="56"/>
      <c r="J168" s="57"/>
      <c r="K168" s="57"/>
      <c r="L168" s="57"/>
      <c r="M168" s="26"/>
      <c r="N168" s="56"/>
    </row>
    <row r="169" spans="1:14" ht="14.25">
      <c r="A169" s="56"/>
      <c r="J169" s="57"/>
      <c r="K169" s="57"/>
      <c r="L169" s="57"/>
      <c r="M169" s="26"/>
      <c r="N169" s="56"/>
    </row>
    <row r="170" spans="1:14" ht="14.25">
      <c r="A170" s="56"/>
      <c r="J170" s="57"/>
      <c r="K170" s="57"/>
      <c r="L170" s="57"/>
      <c r="M170" s="26"/>
      <c r="N170" s="56"/>
    </row>
    <row r="171" spans="1:14" ht="14.25">
      <c r="A171" s="56"/>
      <c r="J171" s="57"/>
      <c r="K171" s="57"/>
      <c r="L171" s="57"/>
      <c r="M171" s="26"/>
      <c r="N171" s="56"/>
    </row>
    <row r="172" spans="1:14" ht="14.25">
      <c r="A172" s="56"/>
      <c r="J172" s="57"/>
      <c r="K172" s="57"/>
      <c r="L172" s="57"/>
      <c r="M172" s="26"/>
      <c r="N172" s="56"/>
    </row>
    <row r="173" spans="1:14" ht="14.25">
      <c r="A173" s="56"/>
      <c r="J173" s="57"/>
      <c r="K173" s="57"/>
      <c r="L173" s="57"/>
      <c r="M173" s="26"/>
      <c r="N173" s="56"/>
    </row>
    <row r="174" spans="1:14" ht="14.25">
      <c r="A174" s="56"/>
      <c r="J174" s="57"/>
      <c r="K174" s="57"/>
      <c r="L174" s="57"/>
      <c r="M174" s="26"/>
      <c r="N174" s="56"/>
    </row>
    <row r="175" spans="1:14" ht="14.25">
      <c r="A175" s="56"/>
      <c r="J175" s="57"/>
      <c r="K175" s="57"/>
      <c r="L175" s="57"/>
      <c r="M175" s="26"/>
      <c r="N175" s="56"/>
    </row>
    <row r="176" spans="1:14" ht="14.25">
      <c r="A176" s="56"/>
      <c r="J176" s="57"/>
      <c r="K176" s="57"/>
      <c r="L176" s="57"/>
      <c r="M176" s="26"/>
      <c r="N176" s="56"/>
    </row>
    <row r="177" spans="1:14" ht="14.25">
      <c r="A177" s="56"/>
      <c r="J177" s="57"/>
      <c r="K177" s="57"/>
      <c r="L177" s="57"/>
      <c r="M177" s="26"/>
      <c r="N177" s="56"/>
    </row>
    <row r="178" spans="1:14" ht="14.25">
      <c r="A178" s="56"/>
      <c r="J178" s="57"/>
      <c r="K178" s="57"/>
      <c r="L178" s="57"/>
      <c r="M178" s="26"/>
      <c r="N178" s="56"/>
    </row>
    <row r="179" spans="1:14" ht="14.25">
      <c r="A179" s="56"/>
      <c r="J179" s="57"/>
      <c r="K179" s="57"/>
      <c r="L179" s="57"/>
      <c r="M179" s="26"/>
      <c r="N179" s="56"/>
    </row>
    <row r="180" spans="1:14" ht="14.25">
      <c r="A180" s="56"/>
      <c r="J180" s="57"/>
      <c r="K180" s="57"/>
      <c r="L180" s="57"/>
      <c r="M180" s="26"/>
      <c r="N180" s="56"/>
    </row>
    <row r="181" spans="1:14" ht="14.25">
      <c r="A181" s="56"/>
      <c r="J181" s="57"/>
      <c r="K181" s="57"/>
      <c r="L181" s="57"/>
      <c r="M181" s="26"/>
      <c r="N181" s="56"/>
    </row>
    <row r="182" spans="1:14" ht="14.25">
      <c r="A182" s="56"/>
      <c r="J182" s="57"/>
      <c r="K182" s="57"/>
      <c r="L182" s="57"/>
      <c r="M182" s="26"/>
      <c r="N182" s="56"/>
    </row>
    <row r="183" spans="1:14" ht="14.25">
      <c r="A183" s="56"/>
      <c r="J183" s="57"/>
      <c r="K183" s="57"/>
      <c r="L183" s="57"/>
      <c r="M183" s="26"/>
      <c r="N183" s="56"/>
    </row>
    <row r="184" spans="1:14" ht="14.25">
      <c r="A184" s="56"/>
      <c r="J184" s="57"/>
      <c r="K184" s="57"/>
      <c r="L184" s="57"/>
      <c r="M184" s="26"/>
      <c r="N184" s="56"/>
    </row>
    <row r="185" spans="1:14" ht="14.25">
      <c r="A185" s="56"/>
      <c r="J185" s="57"/>
      <c r="K185" s="57"/>
      <c r="L185" s="57"/>
      <c r="M185" s="26"/>
      <c r="N185" s="56"/>
    </row>
    <row r="186" spans="1:14" ht="14.25">
      <c r="A186" s="56"/>
      <c r="J186" s="57"/>
      <c r="K186" s="57"/>
      <c r="L186" s="57"/>
      <c r="M186" s="26"/>
      <c r="N186" s="56"/>
    </row>
    <row r="187" spans="1:14" ht="14.25">
      <c r="A187" s="56"/>
      <c r="J187" s="57"/>
      <c r="K187" s="57"/>
      <c r="L187" s="57"/>
      <c r="M187" s="26"/>
      <c r="N187" s="56"/>
    </row>
    <row r="188" spans="10:14" ht="14.25">
      <c r="J188" s="57"/>
      <c r="K188" s="57"/>
      <c r="L188" s="57"/>
      <c r="M188" s="26"/>
      <c r="N188" s="56"/>
    </row>
    <row r="189" spans="10:14" ht="14.25">
      <c r="J189" s="57"/>
      <c r="K189" s="57"/>
      <c r="L189" s="57"/>
      <c r="M189" s="26"/>
      <c r="N189" s="56"/>
    </row>
    <row r="190" spans="10:14" ht="30" customHeight="1">
      <c r="J190" s="57"/>
      <c r="K190" s="57"/>
      <c r="L190" s="57"/>
      <c r="M190" s="26"/>
      <c r="N190" s="56"/>
    </row>
    <row r="191" spans="10:14" ht="30" customHeight="1">
      <c r="J191" s="55"/>
      <c r="K191" s="55"/>
      <c r="L191" s="55"/>
      <c r="M191" s="55"/>
      <c r="N191" s="55"/>
    </row>
    <row r="192" spans="10:14" ht="14.25">
      <c r="J192" s="57"/>
      <c r="K192" s="57"/>
      <c r="L192" s="57"/>
      <c r="M192" s="26"/>
      <c r="N192" s="56"/>
    </row>
    <row r="193" spans="1:14" ht="15.75">
      <c r="A193" s="56"/>
      <c r="B193" s="59"/>
      <c r="C193" s="58"/>
      <c r="D193" s="57"/>
      <c r="E193" s="57"/>
      <c r="F193" s="57"/>
      <c r="G193" s="57"/>
      <c r="H193" s="57"/>
      <c r="I193" s="57"/>
      <c r="J193" s="57"/>
      <c r="K193" s="57"/>
      <c r="L193" s="57"/>
      <c r="M193" s="26"/>
      <c r="N193" s="56"/>
    </row>
    <row r="194" spans="1:14" ht="14.25">
      <c r="A194" s="56"/>
      <c r="B194" s="57"/>
      <c r="C194" s="58"/>
      <c r="D194" s="57"/>
      <c r="E194" s="57"/>
      <c r="F194" s="57"/>
      <c r="G194" s="57"/>
      <c r="H194" s="57"/>
      <c r="I194" s="57"/>
      <c r="J194" s="57"/>
      <c r="K194" s="57"/>
      <c r="L194" s="57"/>
      <c r="M194" s="26"/>
      <c r="N194" s="56"/>
    </row>
  </sheetData>
  <sheetProtection/>
  <mergeCells count="44">
    <mergeCell ref="N160:U160"/>
    <mergeCell ref="N161:U161"/>
    <mergeCell ref="N2:U3"/>
    <mergeCell ref="N158:U158"/>
    <mergeCell ref="S4:S7"/>
    <mergeCell ref="T4:T7"/>
    <mergeCell ref="N4:R9"/>
    <mergeCell ref="U4:U7"/>
    <mergeCell ref="N157:U157"/>
    <mergeCell ref="N159:U159"/>
    <mergeCell ref="L7:L8"/>
    <mergeCell ref="H11:K12"/>
    <mergeCell ref="H13:K14"/>
    <mergeCell ref="L9:L10"/>
    <mergeCell ref="H7:K8"/>
    <mergeCell ref="H9:K10"/>
    <mergeCell ref="H22:I23"/>
    <mergeCell ref="B23:C23"/>
    <mergeCell ref="B11:C11"/>
    <mergeCell ref="H16:L21"/>
    <mergeCell ref="B8:C8"/>
    <mergeCell ref="B9:C9"/>
    <mergeCell ref="B10:C10"/>
    <mergeCell ref="B22:C22"/>
    <mergeCell ref="B29:C29"/>
    <mergeCell ref="H24:I24"/>
    <mergeCell ref="H27:I27"/>
    <mergeCell ref="J22:L22"/>
    <mergeCell ref="H25:I25"/>
    <mergeCell ref="L11:L12"/>
    <mergeCell ref="B21:C21"/>
    <mergeCell ref="L13:L14"/>
    <mergeCell ref="B28:C28"/>
    <mergeCell ref="H26:I26"/>
    <mergeCell ref="H2:L5"/>
    <mergeCell ref="H6:K6"/>
    <mergeCell ref="B25:C25"/>
    <mergeCell ref="B24:C24"/>
    <mergeCell ref="B26:C26"/>
    <mergeCell ref="B27:C27"/>
    <mergeCell ref="B2:E7"/>
    <mergeCell ref="B19:C20"/>
    <mergeCell ref="D19:F19"/>
    <mergeCell ref="B13:F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Pouloupatis Panayiotis</dc:creator>
  <cp:keywords/>
  <dc:description/>
  <cp:lastModifiedBy>user</cp:lastModifiedBy>
  <cp:lastPrinted>2010-12-31T07:32:19Z</cp:lastPrinted>
  <dcterms:created xsi:type="dcterms:W3CDTF">2006-10-27T07:51:44Z</dcterms:created>
  <dcterms:modified xsi:type="dcterms:W3CDTF">2011-06-15T12:58:23Z</dcterms:modified>
  <cp:category/>
  <cp:version/>
  <cp:contentType/>
  <cp:contentStatus/>
</cp:coreProperties>
</file>